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0" windowWidth="20655" windowHeight="9405"/>
  </bookViews>
  <sheets>
    <sheet name="finančná analýza" sheetId="6" r:id="rId1"/>
  </sheets>
  <definedNames>
    <definedName name="_xlnm.Print_Area" localSheetId="0">'finančná analýza'!$A$1:$L$87</definedName>
  </definedNames>
  <calcPr calcId="125725"/>
</workbook>
</file>

<file path=xl/calcChain.xml><?xml version="1.0" encoding="utf-8"?>
<calcChain xmlns="http://schemas.openxmlformats.org/spreadsheetml/2006/main">
  <c r="L16" i="6"/>
  <c r="L20"/>
  <c r="L21"/>
  <c r="K21"/>
  <c r="K20"/>
  <c r="K16"/>
  <c r="K55" l="1"/>
  <c r="J55"/>
  <c r="I55"/>
  <c r="L79"/>
  <c r="K72"/>
  <c r="K73"/>
  <c r="J72"/>
  <c r="J73"/>
  <c r="I72"/>
  <c r="I73"/>
  <c r="H72"/>
  <c r="H73"/>
  <c r="G72"/>
  <c r="G73"/>
  <c r="F72"/>
  <c r="F73"/>
  <c r="E72"/>
  <c r="E73"/>
  <c r="D72"/>
  <c r="D73"/>
  <c r="C72"/>
  <c r="C73"/>
  <c r="K60"/>
  <c r="K61"/>
  <c r="L62" s="1"/>
  <c r="J60"/>
  <c r="J61"/>
  <c r="I60"/>
  <c r="I61"/>
  <c r="H60"/>
  <c r="H61"/>
  <c r="G60"/>
  <c r="G61"/>
  <c r="F60"/>
  <c r="F61"/>
  <c r="E60"/>
  <c r="E61"/>
  <c r="D60"/>
  <c r="D61"/>
  <c r="D66" s="1"/>
  <c r="C60"/>
  <c r="C61"/>
  <c r="C58"/>
  <c r="D58"/>
  <c r="E58" s="1"/>
  <c r="F58" s="1"/>
  <c r="G58" s="1"/>
  <c r="H58" s="1"/>
  <c r="I58" s="1"/>
  <c r="J58" s="1"/>
  <c r="K58" s="1"/>
  <c r="C49"/>
  <c r="D49"/>
  <c r="E49"/>
  <c r="F49"/>
  <c r="G49"/>
  <c r="H49"/>
  <c r="I49"/>
  <c r="J49"/>
  <c r="K49"/>
  <c r="K43"/>
  <c r="K46"/>
  <c r="K51"/>
  <c r="J43"/>
  <c r="J46"/>
  <c r="J51"/>
  <c r="I43"/>
  <c r="I46"/>
  <c r="I51"/>
  <c r="C43"/>
  <c r="C46"/>
  <c r="C51"/>
  <c r="C65"/>
  <c r="D43"/>
  <c r="D46"/>
  <c r="D51"/>
  <c r="D65"/>
  <c r="C38"/>
  <c r="D38"/>
  <c r="E38"/>
  <c r="F38"/>
  <c r="G38"/>
  <c r="H38"/>
  <c r="I38"/>
  <c r="J38"/>
  <c r="K38"/>
  <c r="K35"/>
  <c r="J35"/>
  <c r="I35"/>
  <c r="C35"/>
  <c r="D35"/>
  <c r="C24"/>
  <c r="D24"/>
  <c r="E24"/>
  <c r="F24"/>
  <c r="G24"/>
  <c r="H24"/>
  <c r="I24"/>
  <c r="J24"/>
  <c r="K24"/>
  <c r="J20"/>
  <c r="I20"/>
  <c r="H20"/>
  <c r="G20"/>
  <c r="F20"/>
  <c r="E20"/>
  <c r="D20"/>
  <c r="C20"/>
  <c r="K68"/>
  <c r="J16"/>
  <c r="J21"/>
  <c r="J68"/>
  <c r="I16"/>
  <c r="I21"/>
  <c r="I68"/>
  <c r="H16"/>
  <c r="H21"/>
  <c r="H68"/>
  <c r="G16"/>
  <c r="G21"/>
  <c r="G68"/>
  <c r="F16"/>
  <c r="F21"/>
  <c r="F68"/>
  <c r="E16"/>
  <c r="E21"/>
  <c r="E68"/>
  <c r="D16"/>
  <c r="D21"/>
  <c r="D68"/>
  <c r="C16"/>
  <c r="C8"/>
  <c r="D8"/>
  <c r="E8"/>
  <c r="F8"/>
  <c r="G8"/>
  <c r="H8"/>
  <c r="I8"/>
  <c r="J8"/>
  <c r="K8"/>
  <c r="D69"/>
  <c r="F69"/>
  <c r="H69"/>
  <c r="J69"/>
  <c r="J65"/>
  <c r="E69"/>
  <c r="G69"/>
  <c r="I69"/>
  <c r="K69"/>
  <c r="D52"/>
  <c r="F43"/>
  <c r="F46"/>
  <c r="F51"/>
  <c r="F65"/>
  <c r="F66"/>
  <c r="I54"/>
  <c r="I63"/>
  <c r="I65"/>
  <c r="K65"/>
  <c r="E43"/>
  <c r="E46"/>
  <c r="E51"/>
  <c r="E65"/>
  <c r="E66"/>
  <c r="C52"/>
  <c r="I52"/>
  <c r="K52"/>
  <c r="K54"/>
  <c r="K63"/>
  <c r="J52"/>
  <c r="J54"/>
  <c r="J63"/>
  <c r="K64"/>
  <c r="J64"/>
  <c r="I64"/>
  <c r="I67" s="1"/>
  <c r="E35"/>
  <c r="K66"/>
  <c r="I66"/>
  <c r="H43"/>
  <c r="H46"/>
  <c r="H51"/>
  <c r="H65"/>
  <c r="H66"/>
  <c r="G43"/>
  <c r="G46"/>
  <c r="G51"/>
  <c r="G65"/>
  <c r="G66"/>
  <c r="J66"/>
  <c r="J67" s="1"/>
  <c r="K67"/>
  <c r="F35"/>
  <c r="F52"/>
  <c r="E52"/>
  <c r="G35"/>
  <c r="H35"/>
  <c r="H52"/>
  <c r="G52"/>
  <c r="C66"/>
  <c r="L65"/>
  <c r="G54"/>
  <c r="G55"/>
  <c r="G63"/>
  <c r="G64"/>
  <c r="G67" s="1"/>
  <c r="C54"/>
  <c r="C55"/>
  <c r="H54"/>
  <c r="H55"/>
  <c r="H63"/>
  <c r="H64"/>
  <c r="H67" s="1"/>
  <c r="E54"/>
  <c r="E55"/>
  <c r="E63"/>
  <c r="E64"/>
  <c r="E67"/>
  <c r="F54"/>
  <c r="F55"/>
  <c r="D54"/>
  <c r="D55"/>
  <c r="D63"/>
  <c r="D64"/>
  <c r="C63"/>
  <c r="F63"/>
  <c r="F64"/>
  <c r="F67" s="1"/>
  <c r="C21"/>
  <c r="C68"/>
  <c r="L68"/>
  <c r="C69"/>
  <c r="L69"/>
  <c r="L63"/>
  <c r="C64"/>
  <c r="C67" s="1"/>
  <c r="C76"/>
  <c r="C80"/>
  <c r="C77"/>
  <c r="E80"/>
  <c r="E76"/>
  <c r="E77"/>
  <c r="E78"/>
  <c r="G77"/>
  <c r="G76"/>
  <c r="G80"/>
  <c r="I80"/>
  <c r="I77"/>
  <c r="I76"/>
  <c r="K80"/>
  <c r="K76"/>
  <c r="K77"/>
  <c r="L77" s="1"/>
  <c r="D80"/>
  <c r="D77"/>
  <c r="D76"/>
  <c r="F80"/>
  <c r="F77"/>
  <c r="F76"/>
  <c r="F78" s="1"/>
  <c r="H76"/>
  <c r="H77"/>
  <c r="H80"/>
  <c r="J77"/>
  <c r="J76"/>
  <c r="J80"/>
  <c r="C78"/>
  <c r="J78"/>
  <c r="H78"/>
  <c r="D78"/>
  <c r="I78"/>
  <c r="G78"/>
  <c r="L76"/>
  <c r="L80"/>
  <c r="K78" l="1"/>
  <c r="L78" s="1"/>
  <c r="F85" s="1"/>
  <c r="D67"/>
  <c r="L67" s="1"/>
  <c r="L66"/>
  <c r="L64"/>
  <c r="C71" l="1"/>
  <c r="C85" s="1"/>
  <c r="C70"/>
</calcChain>
</file>

<file path=xl/sharedStrings.xml><?xml version="1.0" encoding="utf-8"?>
<sst xmlns="http://schemas.openxmlformats.org/spreadsheetml/2006/main" count="68" uniqueCount="63">
  <si>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</si>
  <si>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</si>
  <si>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</si>
  <si>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</si>
  <si>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</si>
  <si>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</si>
  <si>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</si>
  <si>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</si>
  <si>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</si>
  <si>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</si>
  <si>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</si>
  <si>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</si>
  <si>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</si>
  <si>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</si>
  <si>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</si>
  <si>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</si>
  <si>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</si>
  <si>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</si>
  <si>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</si>
  <si>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</si>
  <si>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</si>
  <si>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</si>
  <si>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</si>
  <si>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</si>
  <si>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</si>
  <si>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</si>
  <si>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</si>
  <si>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</si>
  <si>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</si>
  <si>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</si>
  <si>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</si>
  <si>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</si>
  <si>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</si>
  <si>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</si>
  <si>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</si>
  <si>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</si>
  <si>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</si>
  <si>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</si>
  <si>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</si>
  <si>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</si>
  <si>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</si>
  <si>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</si>
  <si>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</si>
  <si>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</si>
  <si>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</si>
  <si>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</si>
  <si>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</si>
  <si>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</si>
  <si>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</si>
  <si>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</si>
  <si>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Zost. Cena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</si>
  <si>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</si>
  <si>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</si>
  <si>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</si>
  <si>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</si>
  <si>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</si>
  <si>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</si>
  <si>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biele bunky - vypĺňa prijímateľ</t>
  </si>
  <si>
    <t>Legenda:</t>
  </si>
  <si>
    <t>Celková hodnota výnosov</t>
  </si>
  <si>
    <t>Súčasná hodnota celkových výnosov</t>
  </si>
  <si>
    <t>Miera výnosovosti:</t>
  </si>
  <si>
    <t>Výpočet výšky ČSH:</t>
  </si>
</sst>
</file>

<file path=xl/styles.xml><?xml version="1.0" encoding="utf-8"?>
<styleSheet xmlns="http://schemas.openxmlformats.org/spreadsheetml/2006/main">
  <numFmts count="1">
    <numFmt numFmtId="164" formatCode="_-* #,##0.00\ _K_č_s_-;\-* #,##0.00\ _K_č_s_-;_-* &quot;-&quot;??\ _K_č_s_-;_-@_-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3"/>
    <xf numFmtId="164" fontId="3" fillId="2" borderId="0" xfId="1" applyFont="1" applyFill="1" applyBorder="1" applyProtection="1">
      <protection hidden="1"/>
    </xf>
    <xf numFmtId="0" fontId="1" fillId="3" borderId="0" xfId="3" applyFill="1" applyProtection="1">
      <protection hidden="1"/>
    </xf>
    <xf numFmtId="10" fontId="8" fillId="4" borderId="0" xfId="5" applyNumberFormat="1" applyFont="1" applyFill="1" applyProtection="1">
      <protection hidden="1"/>
    </xf>
    <xf numFmtId="0" fontId="3" fillId="2" borderId="0" xfId="4" applyFont="1" applyFill="1" applyBorder="1" applyProtection="1">
      <protection hidden="1"/>
    </xf>
    <xf numFmtId="10" fontId="8" fillId="0" borderId="1" xfId="5" applyNumberFormat="1" applyFont="1" applyFill="1" applyBorder="1" applyProtection="1">
      <protection locked="0"/>
    </xf>
    <xf numFmtId="3" fontId="3" fillId="2" borderId="0" xfId="4" applyNumberFormat="1" applyFont="1" applyFill="1" applyBorder="1" applyProtection="1">
      <protection hidden="1"/>
    </xf>
    <xf numFmtId="0" fontId="3" fillId="2" borderId="2" xfId="4" applyFont="1" applyFill="1" applyBorder="1" applyProtection="1">
      <protection hidden="1"/>
    </xf>
    <xf numFmtId="3" fontId="3" fillId="3" borderId="3" xfId="4" applyNumberFormat="1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3" fontId="3" fillId="3" borderId="7" xfId="4" applyNumberFormat="1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3" fontId="6" fillId="3" borderId="7" xfId="4" applyNumberFormat="1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10" fontId="6" fillId="6" borderId="0" xfId="4" applyNumberFormat="1" applyFont="1" applyFill="1" applyBorder="1" applyProtection="1">
      <protection hidden="1"/>
    </xf>
    <xf numFmtId="0" fontId="6" fillId="6" borderId="2" xfId="4" applyFont="1" applyFill="1" applyBorder="1" applyAlignment="1" applyProtection="1">
      <alignment horizontal="right"/>
      <protection hidden="1"/>
    </xf>
    <xf numFmtId="0" fontId="6" fillId="7" borderId="0" xfId="0" applyFont="1" applyFill="1" applyBorder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Border="1" applyAlignment="1" applyProtection="1">
      <alignment horizontal="right"/>
      <protection hidden="1"/>
    </xf>
    <xf numFmtId="0" fontId="3" fillId="0" borderId="0" xfId="4" applyFont="1" applyBorder="1" applyProtection="1">
      <protection locked="0"/>
    </xf>
    <xf numFmtId="9" fontId="3" fillId="3" borderId="0" xfId="4" applyNumberFormat="1" applyFont="1" applyFill="1" applyBorder="1" applyProtection="1">
      <protection hidden="1"/>
    </xf>
    <xf numFmtId="0" fontId="3" fillId="0" borderId="3" xfId="4" applyFont="1" applyBorder="1" applyProtection="1">
      <protection hidden="1"/>
    </xf>
    <xf numFmtId="3" fontId="3" fillId="0" borderId="0" xfId="4" applyNumberFormat="1" applyFont="1" applyBorder="1" applyProtection="1">
      <protection locked="0"/>
    </xf>
    <xf numFmtId="0" fontId="3" fillId="0" borderId="3" xfId="4" applyFont="1" applyFill="1" applyBorder="1" applyProtection="1">
      <protection locked="0"/>
    </xf>
    <xf numFmtId="0" fontId="2" fillId="0" borderId="0" xfId="4" applyBorder="1" applyProtection="1">
      <protection locked="0"/>
    </xf>
    <xf numFmtId="0" fontId="6" fillId="3" borderId="3" xfId="4" applyFont="1" applyFill="1" applyBorder="1" applyProtection="1">
      <protection hidden="1"/>
    </xf>
    <xf numFmtId="3" fontId="6" fillId="3" borderId="0" xfId="4" applyNumberFormat="1" applyFont="1" applyFill="1" applyBorder="1" applyProtection="1">
      <protection hidden="1"/>
    </xf>
    <xf numFmtId="3" fontId="3" fillId="3" borderId="0" xfId="4" applyNumberFormat="1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Border="1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Fill="1" applyBorder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Fill="1" applyBorder="1" applyProtection="1">
      <protection hidden="1"/>
    </xf>
    <xf numFmtId="3" fontId="3" fillId="8" borderId="3" xfId="4" applyNumberFormat="1" applyFont="1" applyFill="1" applyBorder="1" applyProtection="1">
      <protection hidden="1"/>
    </xf>
    <xf numFmtId="0" fontId="3" fillId="2" borderId="3" xfId="4" applyFont="1" applyFill="1" applyBorder="1" applyProtection="1">
      <protection hidden="1"/>
    </xf>
    <xf numFmtId="0" fontId="6" fillId="2" borderId="9" xfId="4" applyFont="1" applyFill="1" applyBorder="1" applyProtection="1">
      <protection hidden="1"/>
    </xf>
    <xf numFmtId="0" fontId="6" fillId="6" borderId="17" xfId="4" applyFont="1" applyFill="1" applyBorder="1" applyAlignment="1" applyProtection="1">
      <alignment horizontal="right"/>
      <protection hidden="1"/>
    </xf>
    <xf numFmtId="164" fontId="6" fillId="9" borderId="18" xfId="1" applyFont="1" applyFill="1" applyBorder="1" applyAlignment="1" applyProtection="1">
      <alignment horizontal="right"/>
      <protection hidden="1"/>
    </xf>
    <xf numFmtId="0" fontId="3" fillId="2" borderId="19" xfId="4" applyFont="1" applyFill="1" applyBorder="1" applyProtection="1">
      <protection hidden="1"/>
    </xf>
    <xf numFmtId="0" fontId="3" fillId="2" borderId="7" xfId="4" applyFont="1" applyFill="1" applyBorder="1" applyProtection="1">
      <protection hidden="1"/>
    </xf>
    <xf numFmtId="0" fontId="3" fillId="2" borderId="8" xfId="4" applyFont="1" applyFill="1" applyBorder="1" applyProtection="1">
      <protection hidden="1"/>
    </xf>
    <xf numFmtId="3" fontId="3" fillId="0" borderId="3" xfId="4" applyNumberFormat="1" applyFont="1" applyBorder="1" applyProtection="1">
      <protection locked="0"/>
    </xf>
    <xf numFmtId="3" fontId="3" fillId="3" borderId="8" xfId="4" applyNumberFormat="1" applyFont="1" applyFill="1" applyBorder="1" applyProtection="1">
      <protection hidden="1"/>
    </xf>
  </cellXfs>
  <cellStyles count="6">
    <cellStyle name="čiarky 2" xfId="1"/>
    <cellStyle name="Normal_MOO A,B,A,AB,A,AB (2)" xfId="2"/>
    <cellStyle name="normálne" xfId="0" builtinId="0"/>
    <cellStyle name="normálne 2" xfId="3"/>
    <cellStyle name="normální_Financna analyza" xfId="4"/>
    <cellStyle name="percentá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Normal="85" zoomScaleSheetLayoutView="100" workbookViewId="0">
      <pane ySplit="7" topLeftCell="A11" activePane="bottomLeft" state="frozen"/>
      <selection pane="bottomLeft" activeCell="B29" sqref="B29"/>
    </sheetView>
  </sheetViews>
  <sheetFormatPr defaultRowHeight="12.75"/>
  <cols>
    <col min="1" max="1" width="2.7109375" style="1" bestFit="1" customWidth="1"/>
    <col min="2" max="2" width="29.42578125" style="1" bestFit="1" customWidth="1"/>
    <col min="3" max="3" width="15.42578125" style="1" bestFit="1" customWidth="1"/>
    <col min="4" max="4" width="15.140625" style="1" customWidth="1"/>
    <col min="5" max="5" width="15.7109375" style="1" customWidth="1"/>
    <col min="6" max="6" width="15.85546875" style="1" customWidth="1"/>
    <col min="7" max="7" width="15" style="1" customWidth="1"/>
    <col min="8" max="8" width="16" style="1" customWidth="1"/>
    <col min="9" max="11" width="9.140625" style="1"/>
    <col min="12" max="12" width="16.5703125" style="1" customWidth="1"/>
    <col min="13" max="16384" width="9.140625" style="1"/>
  </cols>
  <sheetData>
    <row r="1" spans="1:1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>
      <c r="A2" s="32"/>
      <c r="B2" s="27" t="s">
        <v>58</v>
      </c>
      <c r="C2" s="28"/>
      <c r="D2" s="27" t="s">
        <v>57</v>
      </c>
      <c r="E2" s="27"/>
      <c r="F2" s="27"/>
      <c r="G2" s="27"/>
      <c r="H2" s="27"/>
      <c r="I2" s="27"/>
      <c r="J2" s="27"/>
      <c r="K2" s="27"/>
      <c r="L2" s="39"/>
    </row>
    <row r="3" spans="1:12">
      <c r="A3" s="32"/>
      <c r="B3" s="27"/>
      <c r="C3" s="24"/>
      <c r="D3" s="27" t="s">
        <v>56</v>
      </c>
      <c r="E3" s="27"/>
      <c r="F3" s="27"/>
      <c r="G3" s="27"/>
      <c r="H3" s="27"/>
      <c r="I3" s="27"/>
      <c r="J3" s="27"/>
      <c r="K3" s="27"/>
      <c r="L3" s="39"/>
    </row>
    <row r="4" spans="1:12">
      <c r="A4" s="32"/>
      <c r="B4" s="27"/>
      <c r="C4" s="23"/>
      <c r="D4" s="27" t="s">
        <v>55</v>
      </c>
      <c r="E4" s="27"/>
      <c r="F4" s="27"/>
      <c r="G4" s="27"/>
      <c r="H4" s="27"/>
      <c r="I4" s="27"/>
      <c r="J4" s="27"/>
      <c r="K4" s="27"/>
      <c r="L4" s="39"/>
    </row>
    <row r="5" spans="1:12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39"/>
    </row>
    <row r="6" spans="1:12">
      <c r="A6" s="32"/>
      <c r="B6" s="40" t="s">
        <v>54</v>
      </c>
      <c r="C6" s="41">
        <v>2012</v>
      </c>
      <c r="D6" s="27"/>
      <c r="E6" s="27"/>
      <c r="F6" s="27"/>
      <c r="G6" s="27"/>
      <c r="H6" s="27"/>
      <c r="I6" s="27"/>
      <c r="J6" s="27"/>
      <c r="K6" s="27"/>
      <c r="L6" s="39"/>
    </row>
    <row r="7" spans="1:12">
      <c r="A7" s="32"/>
      <c r="B7" s="40" t="s">
        <v>53</v>
      </c>
      <c r="C7" s="42">
        <v>0.05</v>
      </c>
      <c r="D7" s="27"/>
      <c r="E7" s="27"/>
      <c r="F7" s="27"/>
      <c r="G7" s="27"/>
      <c r="H7" s="27"/>
      <c r="I7" s="27"/>
      <c r="J7" s="27"/>
      <c r="K7" s="27"/>
      <c r="L7" s="39"/>
    </row>
    <row r="8" spans="1:12" ht="13.5" thickBot="1">
      <c r="A8" s="32"/>
      <c r="B8" s="27" t="s">
        <v>52</v>
      </c>
      <c r="C8" s="27">
        <f>C6</f>
        <v>2012</v>
      </c>
      <c r="D8" s="27">
        <f>C8+1</f>
        <v>2013</v>
      </c>
      <c r="E8" s="27">
        <f t="shared" ref="E8:K8" si="0">D8+1</f>
        <v>2014</v>
      </c>
      <c r="F8" s="27">
        <f t="shared" si="0"/>
        <v>2015</v>
      </c>
      <c r="G8" s="27">
        <f t="shared" si="0"/>
        <v>2016</v>
      </c>
      <c r="H8" s="27">
        <f t="shared" si="0"/>
        <v>2017</v>
      </c>
      <c r="I8" s="27">
        <f t="shared" si="0"/>
        <v>2018</v>
      </c>
      <c r="J8" s="27">
        <f t="shared" si="0"/>
        <v>2019</v>
      </c>
      <c r="K8" s="27">
        <f t="shared" si="0"/>
        <v>2020</v>
      </c>
      <c r="L8" s="39"/>
    </row>
    <row r="9" spans="1:12">
      <c r="A9" s="30"/>
      <c r="B9" s="18" t="s">
        <v>0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22"/>
    </row>
    <row r="10" spans="1:12">
      <c r="A10" s="31"/>
      <c r="B10" s="21" t="s">
        <v>51</v>
      </c>
      <c r="C10" s="21"/>
      <c r="D10" s="21"/>
      <c r="E10" s="21"/>
      <c r="F10" s="21"/>
      <c r="G10" s="21"/>
      <c r="H10" s="21"/>
      <c r="I10" s="21"/>
      <c r="J10" s="21"/>
      <c r="K10" s="21"/>
      <c r="L10" s="20" t="s">
        <v>50</v>
      </c>
    </row>
    <row r="11" spans="1:12">
      <c r="A11" s="29">
        <v>1</v>
      </c>
      <c r="B11" s="43" t="s">
        <v>49</v>
      </c>
      <c r="C11" s="44"/>
      <c r="D11" s="44"/>
      <c r="E11" s="44"/>
      <c r="F11" s="44"/>
      <c r="G11" s="44"/>
      <c r="H11" s="44"/>
      <c r="I11" s="44"/>
      <c r="J11" s="44"/>
      <c r="K11" s="44"/>
      <c r="L11" s="45"/>
    </row>
    <row r="12" spans="1:12">
      <c r="A12" s="29">
        <v>2</v>
      </c>
      <c r="B12" s="43" t="s">
        <v>48</v>
      </c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>
      <c r="A13" s="29">
        <v>3</v>
      </c>
      <c r="B13" s="43" t="s">
        <v>47</v>
      </c>
      <c r="C13" s="44"/>
      <c r="D13" s="44"/>
      <c r="E13" s="44"/>
      <c r="F13" s="44"/>
      <c r="G13" s="44"/>
      <c r="H13" s="46"/>
      <c r="I13" s="44"/>
      <c r="J13" s="44"/>
      <c r="K13" s="44"/>
      <c r="L13" s="45"/>
    </row>
    <row r="14" spans="1:12">
      <c r="A14" s="29">
        <v>4</v>
      </c>
      <c r="B14" s="43" t="s">
        <v>46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</row>
    <row r="15" spans="1:12">
      <c r="A15" s="29">
        <v>5</v>
      </c>
      <c r="B15" s="43" t="s">
        <v>45</v>
      </c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>
      <c r="A16" s="17"/>
      <c r="B16" s="47" t="s">
        <v>44</v>
      </c>
      <c r="C16" s="48">
        <f>C11+C12+C13+C14+C15</f>
        <v>0</v>
      </c>
      <c r="D16" s="48">
        <f t="shared" ref="D16:K16" si="1">D11+D12+D13+D14+D15</f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>K11+K12+K13+K14+K15</f>
        <v>0</v>
      </c>
      <c r="L16" s="48">
        <f>L11+L12+L13+L14+L15</f>
        <v>0</v>
      </c>
    </row>
    <row r="17" spans="1:12">
      <c r="A17" s="29">
        <v>6</v>
      </c>
      <c r="B17" s="43" t="s">
        <v>43</v>
      </c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>
      <c r="A18" s="29">
        <v>7</v>
      </c>
      <c r="B18" s="43" t="s">
        <v>42</v>
      </c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>
      <c r="A19" s="29">
        <v>8</v>
      </c>
      <c r="B19" s="43" t="s">
        <v>41</v>
      </c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>
      <c r="A20" s="17"/>
      <c r="B20" s="47" t="s">
        <v>40</v>
      </c>
      <c r="C20" s="48">
        <f>C17+C18+C19</f>
        <v>0</v>
      </c>
      <c r="D20" s="48">
        <f t="shared" ref="D20:K20" si="2">D17+D18+D19</f>
        <v>0</v>
      </c>
      <c r="E20" s="48">
        <f t="shared" si="2"/>
        <v>0</v>
      </c>
      <c r="F20" s="48">
        <f t="shared" si="2"/>
        <v>0</v>
      </c>
      <c r="G20" s="48">
        <f t="shared" si="2"/>
        <v>0</v>
      </c>
      <c r="H20" s="48">
        <f t="shared" si="2"/>
        <v>0</v>
      </c>
      <c r="I20" s="48">
        <f t="shared" si="2"/>
        <v>0</v>
      </c>
      <c r="J20" s="48">
        <f t="shared" si="2"/>
        <v>0</v>
      </c>
      <c r="K20" s="48">
        <f>K17+K18+K19</f>
        <v>0</v>
      </c>
      <c r="L20" s="48">
        <f>L17+L18+L19</f>
        <v>0</v>
      </c>
    </row>
    <row r="21" spans="1:12">
      <c r="A21" s="16"/>
      <c r="B21" s="15" t="s">
        <v>7</v>
      </c>
      <c r="C21" s="19">
        <f>C16+C20</f>
        <v>0</v>
      </c>
      <c r="D21" s="19">
        <f t="shared" ref="D21:K21" si="3">D16+D20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>K16+K20</f>
        <v>0</v>
      </c>
      <c r="L21" s="19">
        <f>L16+L20</f>
        <v>0</v>
      </c>
    </row>
    <row r="22" spans="1:12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9"/>
    </row>
    <row r="23" spans="1:12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9"/>
    </row>
    <row r="24" spans="1:12" ht="13.5" thickBot="1">
      <c r="A24" s="32"/>
      <c r="B24" s="27" t="s">
        <v>39</v>
      </c>
      <c r="C24" s="27">
        <f>C6</f>
        <v>2012</v>
      </c>
      <c r="D24" s="27">
        <f>C24+1</f>
        <v>2013</v>
      </c>
      <c r="E24" s="27">
        <f t="shared" ref="E24:K24" si="4">D24+1</f>
        <v>2014</v>
      </c>
      <c r="F24" s="27">
        <f t="shared" si="4"/>
        <v>2015</v>
      </c>
      <c r="G24" s="27">
        <f t="shared" si="4"/>
        <v>2016</v>
      </c>
      <c r="H24" s="27">
        <f t="shared" si="4"/>
        <v>2017</v>
      </c>
      <c r="I24" s="27">
        <f t="shared" si="4"/>
        <v>2018</v>
      </c>
      <c r="J24" s="27">
        <f t="shared" si="4"/>
        <v>2019</v>
      </c>
      <c r="K24" s="27">
        <f t="shared" si="4"/>
        <v>2020</v>
      </c>
      <c r="L24" s="39"/>
    </row>
    <row r="25" spans="1:12">
      <c r="A25" s="30"/>
      <c r="B25" s="18" t="s">
        <v>38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22">
        <v>9</v>
      </c>
      <c r="L25" s="39"/>
    </row>
    <row r="26" spans="1:12">
      <c r="A26" s="29">
        <v>9</v>
      </c>
      <c r="B26" s="43" t="s">
        <v>37</v>
      </c>
      <c r="C26" s="44"/>
      <c r="D26" s="44"/>
      <c r="E26" s="44"/>
      <c r="F26" s="44"/>
      <c r="G26" s="44"/>
      <c r="H26" s="44"/>
      <c r="I26" s="44"/>
      <c r="J26" s="44"/>
      <c r="K26" s="66"/>
      <c r="L26" s="39"/>
    </row>
    <row r="27" spans="1:12">
      <c r="A27" s="29">
        <v>10</v>
      </c>
      <c r="B27" s="43" t="s">
        <v>36</v>
      </c>
      <c r="C27" s="44"/>
      <c r="D27" s="44"/>
      <c r="E27" s="44"/>
      <c r="F27" s="44"/>
      <c r="G27" s="44"/>
      <c r="H27" s="44"/>
      <c r="I27" s="44"/>
      <c r="J27" s="44"/>
      <c r="K27" s="66"/>
      <c r="L27" s="39"/>
    </row>
    <row r="28" spans="1:12">
      <c r="A28" s="29">
        <v>11</v>
      </c>
      <c r="B28" s="43" t="s">
        <v>35</v>
      </c>
      <c r="C28" s="44"/>
      <c r="D28" s="44"/>
      <c r="E28" s="44"/>
      <c r="F28" s="44"/>
      <c r="G28" s="44"/>
      <c r="H28" s="44"/>
      <c r="I28" s="44"/>
      <c r="J28" s="44"/>
      <c r="K28" s="66"/>
      <c r="L28" s="39"/>
    </row>
    <row r="29" spans="1:12">
      <c r="A29" s="29">
        <v>12</v>
      </c>
      <c r="B29" s="43" t="s">
        <v>34</v>
      </c>
      <c r="C29" s="44"/>
      <c r="D29" s="44"/>
      <c r="E29" s="44"/>
      <c r="F29" s="44"/>
      <c r="G29" s="44"/>
      <c r="H29" s="44"/>
      <c r="I29" s="44"/>
      <c r="J29" s="44"/>
      <c r="K29" s="66"/>
      <c r="L29" s="39"/>
    </row>
    <row r="30" spans="1:12">
      <c r="A30" s="29">
        <v>13</v>
      </c>
      <c r="B30" s="43" t="s">
        <v>33</v>
      </c>
      <c r="C30" s="44"/>
      <c r="D30" s="44"/>
      <c r="E30" s="44"/>
      <c r="F30" s="44"/>
      <c r="G30" s="44"/>
      <c r="H30" s="44"/>
      <c r="I30" s="44"/>
      <c r="J30" s="44"/>
      <c r="K30" s="66"/>
      <c r="L30" s="39"/>
    </row>
    <row r="31" spans="1:12">
      <c r="A31" s="29">
        <v>14</v>
      </c>
      <c r="B31" s="43" t="s">
        <v>32</v>
      </c>
      <c r="C31" s="44"/>
      <c r="D31" s="44"/>
      <c r="E31" s="44"/>
      <c r="F31" s="44"/>
      <c r="G31" s="44"/>
      <c r="H31" s="44"/>
      <c r="I31" s="44"/>
      <c r="J31" s="44"/>
      <c r="K31" s="66"/>
      <c r="L31" s="39"/>
    </row>
    <row r="32" spans="1:12">
      <c r="A32" s="29">
        <v>15</v>
      </c>
      <c r="B32" s="43" t="s">
        <v>31</v>
      </c>
      <c r="C32" s="44"/>
      <c r="D32" s="44"/>
      <c r="E32" s="44"/>
      <c r="F32" s="44"/>
      <c r="G32" s="44"/>
      <c r="H32" s="44"/>
      <c r="I32" s="44"/>
      <c r="J32" s="44"/>
      <c r="K32" s="66"/>
      <c r="L32" s="39"/>
    </row>
    <row r="33" spans="1:12">
      <c r="A33" s="29">
        <v>16</v>
      </c>
      <c r="B33" s="43" t="s">
        <v>30</v>
      </c>
      <c r="C33" s="44"/>
      <c r="D33" s="44"/>
      <c r="E33" s="44"/>
      <c r="F33" s="44"/>
      <c r="G33" s="44"/>
      <c r="H33" s="44"/>
      <c r="I33" s="44"/>
      <c r="J33" s="44"/>
      <c r="K33" s="66"/>
      <c r="L33" s="39"/>
    </row>
    <row r="34" spans="1:12">
      <c r="A34" s="29">
        <v>17</v>
      </c>
      <c r="B34" s="43" t="s">
        <v>29</v>
      </c>
      <c r="C34" s="44"/>
      <c r="D34" s="44"/>
      <c r="E34" s="44"/>
      <c r="F34" s="44"/>
      <c r="G34" s="44"/>
      <c r="H34" s="44"/>
      <c r="I34" s="44"/>
      <c r="J34" s="44"/>
      <c r="K34" s="66"/>
      <c r="L34" s="39"/>
    </row>
    <row r="35" spans="1:12">
      <c r="A35" s="16"/>
      <c r="B35" s="15" t="s">
        <v>17</v>
      </c>
      <c r="C35" s="13">
        <f>C26+C27+C28+C29+C30+C31+C32+C33+C34</f>
        <v>0</v>
      </c>
      <c r="D35" s="13">
        <f t="shared" ref="D35:K35" si="5">D26+D27+D28+D29+D30+D31+D32+D33+D34</f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 t="shared" si="5"/>
        <v>0</v>
      </c>
      <c r="K35" s="67">
        <f t="shared" si="5"/>
        <v>0</v>
      </c>
      <c r="L35" s="39"/>
    </row>
    <row r="36" spans="1:12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9"/>
    </row>
    <row r="37" spans="1:12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9"/>
    </row>
    <row r="38" spans="1:12" ht="13.5" thickBot="1">
      <c r="A38" s="32"/>
      <c r="B38" s="27" t="s">
        <v>28</v>
      </c>
      <c r="C38" s="27">
        <f>C6</f>
        <v>2012</v>
      </c>
      <c r="D38" s="27">
        <f>C38+1</f>
        <v>2013</v>
      </c>
      <c r="E38" s="27">
        <f t="shared" ref="E38:K38" si="6">D38+1</f>
        <v>2014</v>
      </c>
      <c r="F38" s="27">
        <f t="shared" si="6"/>
        <v>2015</v>
      </c>
      <c r="G38" s="27">
        <f t="shared" si="6"/>
        <v>2016</v>
      </c>
      <c r="H38" s="27">
        <f t="shared" si="6"/>
        <v>2017</v>
      </c>
      <c r="I38" s="27">
        <f t="shared" si="6"/>
        <v>2018</v>
      </c>
      <c r="J38" s="27">
        <f t="shared" si="6"/>
        <v>2019</v>
      </c>
      <c r="K38" s="27">
        <f t="shared" si="6"/>
        <v>2020</v>
      </c>
      <c r="L38" s="39"/>
    </row>
    <row r="39" spans="1:12">
      <c r="A39" s="12"/>
      <c r="B39" s="10" t="s">
        <v>27</v>
      </c>
      <c r="C39" s="11">
        <v>1</v>
      </c>
      <c r="D39" s="11">
        <v>2</v>
      </c>
      <c r="E39" s="11">
        <v>3</v>
      </c>
      <c r="F39" s="11">
        <v>4</v>
      </c>
      <c r="G39" s="11">
        <v>5</v>
      </c>
      <c r="H39" s="11">
        <v>6</v>
      </c>
      <c r="I39" s="11">
        <v>7</v>
      </c>
      <c r="J39" s="11">
        <v>8</v>
      </c>
      <c r="K39" s="10">
        <v>9</v>
      </c>
      <c r="L39" s="39"/>
    </row>
    <row r="40" spans="1:12">
      <c r="A40" s="29">
        <v>18</v>
      </c>
      <c r="B40" s="43" t="s">
        <v>26</v>
      </c>
      <c r="C40" s="44"/>
      <c r="D40" s="44"/>
      <c r="E40" s="44"/>
      <c r="F40" s="44"/>
      <c r="G40" s="44"/>
      <c r="H40" s="44"/>
      <c r="I40" s="44"/>
      <c r="J40" s="44"/>
      <c r="K40" s="66"/>
      <c r="L40" s="39"/>
    </row>
    <row r="41" spans="1:12">
      <c r="A41" s="29">
        <v>19</v>
      </c>
      <c r="B41" s="43" t="s">
        <v>25</v>
      </c>
      <c r="C41" s="44"/>
      <c r="D41" s="44"/>
      <c r="E41" s="44"/>
      <c r="F41" s="44"/>
      <c r="G41" s="44"/>
      <c r="H41" s="44"/>
      <c r="I41" s="44"/>
      <c r="J41" s="44"/>
      <c r="K41" s="66"/>
      <c r="L41" s="39"/>
    </row>
    <row r="42" spans="1:12">
      <c r="A42" s="29">
        <v>20</v>
      </c>
      <c r="B42" s="43" t="s">
        <v>24</v>
      </c>
      <c r="C42" s="44"/>
      <c r="D42" s="44"/>
      <c r="E42" s="44"/>
      <c r="F42" s="44"/>
      <c r="G42" s="44"/>
      <c r="H42" s="44"/>
      <c r="I42" s="44"/>
      <c r="J42" s="44"/>
      <c r="K42" s="66"/>
      <c r="L42" s="39"/>
    </row>
    <row r="43" spans="1:12">
      <c r="A43" s="17"/>
      <c r="B43" s="47" t="s">
        <v>23</v>
      </c>
      <c r="C43" s="49">
        <f>C40+C41+C42</f>
        <v>0</v>
      </c>
      <c r="D43" s="49">
        <f t="shared" ref="D43:K43" si="7">D40+D41+D42</f>
        <v>0</v>
      </c>
      <c r="E43" s="49">
        <f t="shared" si="7"/>
        <v>0</v>
      </c>
      <c r="F43" s="49">
        <f t="shared" si="7"/>
        <v>0</v>
      </c>
      <c r="G43" s="49">
        <f t="shared" si="7"/>
        <v>0</v>
      </c>
      <c r="H43" s="49">
        <f t="shared" si="7"/>
        <v>0</v>
      </c>
      <c r="I43" s="49">
        <f t="shared" si="7"/>
        <v>0</v>
      </c>
      <c r="J43" s="49">
        <f t="shared" si="7"/>
        <v>0</v>
      </c>
      <c r="K43" s="9">
        <f t="shared" si="7"/>
        <v>0</v>
      </c>
      <c r="L43" s="39"/>
    </row>
    <row r="44" spans="1:12">
      <c r="A44" s="29">
        <v>21</v>
      </c>
      <c r="B44" s="43" t="s">
        <v>22</v>
      </c>
      <c r="C44" s="44"/>
      <c r="D44" s="44"/>
      <c r="E44" s="44"/>
      <c r="F44" s="44"/>
      <c r="G44" s="44"/>
      <c r="H44" s="44"/>
      <c r="I44" s="44"/>
      <c r="J44" s="44"/>
      <c r="K44" s="66"/>
      <c r="L44" s="39"/>
    </row>
    <row r="45" spans="1:12">
      <c r="A45" s="29">
        <v>22</v>
      </c>
      <c r="B45" s="43" t="s">
        <v>21</v>
      </c>
      <c r="C45" s="44"/>
      <c r="D45" s="44"/>
      <c r="E45" s="44"/>
      <c r="F45" s="44"/>
      <c r="G45" s="44"/>
      <c r="H45" s="44"/>
      <c r="I45" s="44"/>
      <c r="J45" s="44"/>
      <c r="K45" s="66"/>
      <c r="L45" s="39"/>
    </row>
    <row r="46" spans="1:12">
      <c r="A46" s="16"/>
      <c r="B46" s="15" t="s">
        <v>18</v>
      </c>
      <c r="C46" s="13">
        <f>C43+C44+C45</f>
        <v>0</v>
      </c>
      <c r="D46" s="13">
        <f t="shared" ref="D46:K46" si="8">D43+D44+D45</f>
        <v>0</v>
      </c>
      <c r="E46" s="13">
        <f t="shared" si="8"/>
        <v>0</v>
      </c>
      <c r="F46" s="13">
        <f t="shared" si="8"/>
        <v>0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0</v>
      </c>
      <c r="K46" s="67">
        <f t="shared" si="8"/>
        <v>0</v>
      </c>
      <c r="L46" s="39"/>
    </row>
    <row r="47" spans="1:12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39"/>
    </row>
    <row r="48" spans="1:12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9"/>
    </row>
    <row r="49" spans="1:12" ht="13.5" thickBot="1">
      <c r="A49" s="32"/>
      <c r="B49" s="27" t="s">
        <v>20</v>
      </c>
      <c r="C49" s="27">
        <f>C6</f>
        <v>2012</v>
      </c>
      <c r="D49" s="27">
        <f>C49+1</f>
        <v>2013</v>
      </c>
      <c r="E49" s="27">
        <f t="shared" ref="E49:K49" si="9">D49+1</f>
        <v>2014</v>
      </c>
      <c r="F49" s="27">
        <f t="shared" si="9"/>
        <v>2015</v>
      </c>
      <c r="G49" s="27">
        <f t="shared" si="9"/>
        <v>2016</v>
      </c>
      <c r="H49" s="27">
        <f t="shared" si="9"/>
        <v>2017</v>
      </c>
      <c r="I49" s="27">
        <f t="shared" si="9"/>
        <v>2018</v>
      </c>
      <c r="J49" s="27">
        <f t="shared" si="9"/>
        <v>2019</v>
      </c>
      <c r="K49" s="27">
        <f t="shared" si="9"/>
        <v>2020</v>
      </c>
      <c r="L49" s="39"/>
    </row>
    <row r="50" spans="1:12">
      <c r="A50" s="12"/>
      <c r="B50" s="10" t="s">
        <v>19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1">
        <v>7</v>
      </c>
      <c r="J50" s="11">
        <v>8</v>
      </c>
      <c r="K50" s="10">
        <v>9</v>
      </c>
      <c r="L50" s="39"/>
    </row>
    <row r="51" spans="1:12">
      <c r="A51" s="17">
        <v>23</v>
      </c>
      <c r="B51" s="50" t="s">
        <v>18</v>
      </c>
      <c r="C51" s="49">
        <f t="shared" ref="C51:K51" si="10">C46</f>
        <v>0</v>
      </c>
      <c r="D51" s="49">
        <f t="shared" si="10"/>
        <v>0</v>
      </c>
      <c r="E51" s="49">
        <f t="shared" si="10"/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0</v>
      </c>
      <c r="K51" s="9">
        <f t="shared" si="10"/>
        <v>0</v>
      </c>
      <c r="L51" s="39"/>
    </row>
    <row r="52" spans="1:12">
      <c r="A52" s="17">
        <v>24</v>
      </c>
      <c r="B52" s="50" t="s">
        <v>17</v>
      </c>
      <c r="C52" s="49">
        <f>C35</f>
        <v>0</v>
      </c>
      <c r="D52" s="49">
        <f t="shared" ref="D52:K52" si="11">D35</f>
        <v>0</v>
      </c>
      <c r="E52" s="49">
        <f t="shared" si="11"/>
        <v>0</v>
      </c>
      <c r="F52" s="49">
        <f t="shared" si="11"/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9">
        <f t="shared" si="11"/>
        <v>0</v>
      </c>
      <c r="L52" s="39"/>
    </row>
    <row r="53" spans="1:12">
      <c r="A53" s="29">
        <v>25</v>
      </c>
      <c r="B53" s="43" t="s">
        <v>16</v>
      </c>
      <c r="C53" s="44"/>
      <c r="D53" s="44"/>
      <c r="E53" s="44"/>
      <c r="F53" s="44"/>
      <c r="G53" s="44"/>
      <c r="H53" s="44"/>
      <c r="I53" s="44"/>
      <c r="J53" s="44"/>
      <c r="K53" s="66"/>
      <c r="L53" s="39"/>
    </row>
    <row r="54" spans="1:12">
      <c r="A54" s="17">
        <v>26</v>
      </c>
      <c r="B54" s="50" t="s">
        <v>15</v>
      </c>
      <c r="C54" s="49">
        <f>C51-C52-C53</f>
        <v>0</v>
      </c>
      <c r="D54" s="49">
        <f t="shared" ref="D54:K54" si="12">D51-D52-D53</f>
        <v>0</v>
      </c>
      <c r="E54" s="49">
        <f t="shared" si="12"/>
        <v>0</v>
      </c>
      <c r="F54" s="49">
        <f t="shared" si="12"/>
        <v>0</v>
      </c>
      <c r="G54" s="49">
        <f t="shared" si="12"/>
        <v>0</v>
      </c>
      <c r="H54" s="49">
        <f t="shared" si="12"/>
        <v>0</v>
      </c>
      <c r="I54" s="49">
        <f t="shared" si="12"/>
        <v>0</v>
      </c>
      <c r="J54" s="49">
        <f t="shared" si="12"/>
        <v>0</v>
      </c>
      <c r="K54" s="9">
        <f t="shared" si="12"/>
        <v>0</v>
      </c>
      <c r="L54" s="39"/>
    </row>
    <row r="55" spans="1:12">
      <c r="A55" s="16">
        <v>27</v>
      </c>
      <c r="B55" s="14" t="s">
        <v>14</v>
      </c>
      <c r="C55" s="13">
        <f t="shared" ref="C55:K55" si="13">IF(C54&gt;0,0.19*C54,0)</f>
        <v>0</v>
      </c>
      <c r="D55" s="13">
        <f t="shared" si="13"/>
        <v>0</v>
      </c>
      <c r="E55" s="13">
        <f t="shared" si="13"/>
        <v>0</v>
      </c>
      <c r="F55" s="13">
        <f t="shared" si="13"/>
        <v>0</v>
      </c>
      <c r="G55" s="13">
        <f t="shared" si="13"/>
        <v>0</v>
      </c>
      <c r="H55" s="13">
        <f t="shared" si="13"/>
        <v>0</v>
      </c>
      <c r="I55" s="13">
        <f t="shared" si="13"/>
        <v>0</v>
      </c>
      <c r="J55" s="13">
        <f t="shared" si="13"/>
        <v>0</v>
      </c>
      <c r="K55" s="67">
        <f t="shared" si="13"/>
        <v>0</v>
      </c>
      <c r="L55" s="39"/>
    </row>
    <row r="56" spans="1:12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9"/>
    </row>
    <row r="57" spans="1:12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39"/>
    </row>
    <row r="58" spans="1:12" ht="13.5" thickBot="1">
      <c r="A58" s="32"/>
      <c r="B58" s="27" t="s">
        <v>13</v>
      </c>
      <c r="C58" s="27">
        <f>C6</f>
        <v>2012</v>
      </c>
      <c r="D58" s="27">
        <f>C58+1</f>
        <v>2013</v>
      </c>
      <c r="E58" s="27">
        <f t="shared" ref="E58:K58" si="14">D58+1</f>
        <v>2014</v>
      </c>
      <c r="F58" s="27">
        <f t="shared" si="14"/>
        <v>2015</v>
      </c>
      <c r="G58" s="27">
        <f t="shared" si="14"/>
        <v>2016</v>
      </c>
      <c r="H58" s="27">
        <f t="shared" si="14"/>
        <v>2017</v>
      </c>
      <c r="I58" s="27">
        <f t="shared" si="14"/>
        <v>2018</v>
      </c>
      <c r="J58" s="27">
        <f t="shared" si="14"/>
        <v>2019</v>
      </c>
      <c r="K58" s="27">
        <f t="shared" si="14"/>
        <v>2020</v>
      </c>
      <c r="L58" s="39"/>
    </row>
    <row r="59" spans="1:12">
      <c r="A59" s="12"/>
      <c r="B59" s="10" t="s">
        <v>12</v>
      </c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0" t="s">
        <v>11</v>
      </c>
    </row>
    <row r="60" spans="1:12" ht="12.75" hidden="1" customHeight="1">
      <c r="A60" s="33"/>
      <c r="B60" s="51" t="s">
        <v>5</v>
      </c>
      <c r="C60" s="52">
        <f>POWER((1+$C$7),C39-1)</f>
        <v>1</v>
      </c>
      <c r="D60" s="52">
        <f t="shared" ref="D60:K60" si="15">POWER((1+$C$7),D39-1)</f>
        <v>1.05</v>
      </c>
      <c r="E60" s="52">
        <f t="shared" si="15"/>
        <v>1.1025</v>
      </c>
      <c r="F60" s="52">
        <f t="shared" si="15"/>
        <v>1.1576250000000001</v>
      </c>
      <c r="G60" s="52">
        <f t="shared" si="15"/>
        <v>1.21550625</v>
      </c>
      <c r="H60" s="52">
        <f t="shared" si="15"/>
        <v>1.2762815625000001</v>
      </c>
      <c r="I60" s="52">
        <f t="shared" si="15"/>
        <v>1.340095640625</v>
      </c>
      <c r="J60" s="52">
        <f t="shared" si="15"/>
        <v>1.4071004226562502</v>
      </c>
      <c r="K60" s="52">
        <f t="shared" si="15"/>
        <v>1.4774554437890626</v>
      </c>
      <c r="L60" s="53"/>
    </row>
    <row r="61" spans="1:12" ht="12.75" hidden="1" customHeight="1">
      <c r="A61" s="33"/>
      <c r="B61" s="54" t="s">
        <v>4</v>
      </c>
      <c r="C61" s="55">
        <f>1/C60</f>
        <v>1</v>
      </c>
      <c r="D61" s="55">
        <f>1/D60</f>
        <v>0.95238095238095233</v>
      </c>
      <c r="E61" s="55">
        <f t="shared" ref="E61:K61" si="16">1/E60</f>
        <v>0.90702947845804982</v>
      </c>
      <c r="F61" s="55">
        <f t="shared" si="16"/>
        <v>0.86383759853147601</v>
      </c>
      <c r="G61" s="55">
        <f t="shared" si="16"/>
        <v>0.82270247479188197</v>
      </c>
      <c r="H61" s="55">
        <f t="shared" si="16"/>
        <v>0.78352616646845896</v>
      </c>
      <c r="I61" s="55">
        <f t="shared" si="16"/>
        <v>0.74621539663662761</v>
      </c>
      <c r="J61" s="55">
        <f t="shared" si="16"/>
        <v>0.71068133013012147</v>
      </c>
      <c r="K61" s="55">
        <f t="shared" si="16"/>
        <v>0.67683936202868722</v>
      </c>
      <c r="L61" s="56"/>
    </row>
    <row r="62" spans="1:12" ht="12.75" hidden="1" customHeight="1">
      <c r="A62" s="29"/>
      <c r="B62" s="43"/>
      <c r="C62" s="57"/>
      <c r="D62" s="57"/>
      <c r="E62" s="57"/>
      <c r="F62" s="57"/>
      <c r="G62" s="57"/>
      <c r="H62" s="57"/>
      <c r="I62" s="57"/>
      <c r="J62" s="57"/>
      <c r="K62" s="57"/>
      <c r="L62" s="43">
        <f>L21*K61</f>
        <v>0</v>
      </c>
    </row>
    <row r="63" spans="1:12">
      <c r="A63" s="34">
        <v>28</v>
      </c>
      <c r="B63" s="8" t="s">
        <v>10</v>
      </c>
      <c r="C63" s="7">
        <f>C35+C55</f>
        <v>0</v>
      </c>
      <c r="D63" s="7">
        <f t="shared" ref="D63:K63" si="17">D35+D55</f>
        <v>0</v>
      </c>
      <c r="E63" s="7">
        <f t="shared" si="17"/>
        <v>0</v>
      </c>
      <c r="F63" s="7">
        <f t="shared" si="17"/>
        <v>0</v>
      </c>
      <c r="G63" s="7">
        <f t="shared" si="17"/>
        <v>0</v>
      </c>
      <c r="H63" s="7">
        <f t="shared" si="17"/>
        <v>0</v>
      </c>
      <c r="I63" s="7">
        <f t="shared" si="17"/>
        <v>0</v>
      </c>
      <c r="J63" s="7">
        <f t="shared" si="17"/>
        <v>0</v>
      </c>
      <c r="K63" s="7">
        <f t="shared" si="17"/>
        <v>0</v>
      </c>
      <c r="L63" s="9">
        <f>SUM(C63:K63)</f>
        <v>0</v>
      </c>
    </row>
    <row r="64" spans="1:12">
      <c r="A64" s="34">
        <v>29</v>
      </c>
      <c r="B64" s="8" t="s">
        <v>9</v>
      </c>
      <c r="C64" s="7">
        <f>C63*C61</f>
        <v>0</v>
      </c>
      <c r="D64" s="7">
        <f t="shared" ref="D64:K64" si="18">D63*D61</f>
        <v>0</v>
      </c>
      <c r="E64" s="7">
        <f t="shared" si="18"/>
        <v>0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9">
        <f t="shared" ref="L64:L69" si="19">SUM(C64:K64)</f>
        <v>0</v>
      </c>
    </row>
    <row r="65" spans="1:12">
      <c r="A65" s="34">
        <v>30</v>
      </c>
      <c r="B65" s="8" t="s">
        <v>59</v>
      </c>
      <c r="C65" s="7">
        <f>C51</f>
        <v>0</v>
      </c>
      <c r="D65" s="7">
        <f t="shared" ref="D65:J65" si="20">D51</f>
        <v>0</v>
      </c>
      <c r="E65" s="7">
        <f t="shared" si="20"/>
        <v>0</v>
      </c>
      <c r="F65" s="7">
        <f t="shared" si="20"/>
        <v>0</v>
      </c>
      <c r="G65" s="7">
        <f t="shared" si="20"/>
        <v>0</v>
      </c>
      <c r="H65" s="7">
        <f t="shared" si="20"/>
        <v>0</v>
      </c>
      <c r="I65" s="7">
        <f t="shared" si="20"/>
        <v>0</v>
      </c>
      <c r="J65" s="7">
        <f t="shared" si="20"/>
        <v>0</v>
      </c>
      <c r="K65" s="7">
        <f>K51+L21</f>
        <v>0</v>
      </c>
      <c r="L65" s="9">
        <f t="shared" si="19"/>
        <v>0</v>
      </c>
    </row>
    <row r="66" spans="1:12">
      <c r="A66" s="34">
        <v>31</v>
      </c>
      <c r="B66" s="8" t="s">
        <v>60</v>
      </c>
      <c r="C66" s="7">
        <f>C65*C61</f>
        <v>0</v>
      </c>
      <c r="D66" s="7">
        <f t="shared" ref="D66:K66" si="21">D65*D61</f>
        <v>0</v>
      </c>
      <c r="E66" s="7">
        <f t="shared" si="21"/>
        <v>0</v>
      </c>
      <c r="F66" s="7">
        <f t="shared" si="21"/>
        <v>0</v>
      </c>
      <c r="G66" s="7">
        <f t="shared" si="21"/>
        <v>0</v>
      </c>
      <c r="H66" s="7">
        <f t="shared" si="21"/>
        <v>0</v>
      </c>
      <c r="I66" s="7">
        <f t="shared" si="21"/>
        <v>0</v>
      </c>
      <c r="J66" s="7">
        <f t="shared" si="21"/>
        <v>0</v>
      </c>
      <c r="K66" s="7">
        <f t="shared" si="21"/>
        <v>0</v>
      </c>
      <c r="L66" s="9">
        <f t="shared" si="19"/>
        <v>0</v>
      </c>
    </row>
    <row r="67" spans="1:12">
      <c r="A67" s="34">
        <v>32</v>
      </c>
      <c r="B67" s="8" t="s">
        <v>8</v>
      </c>
      <c r="C67" s="7">
        <f>C66-C64</f>
        <v>0</v>
      </c>
      <c r="D67" s="7">
        <f t="shared" ref="D67:K67" si="22">D66-D64</f>
        <v>0</v>
      </c>
      <c r="E67" s="7">
        <f t="shared" si="22"/>
        <v>0</v>
      </c>
      <c r="F67" s="7">
        <f t="shared" si="22"/>
        <v>0</v>
      </c>
      <c r="G67" s="7">
        <f t="shared" si="22"/>
        <v>0</v>
      </c>
      <c r="H67" s="7">
        <f t="shared" si="22"/>
        <v>0</v>
      </c>
      <c r="I67" s="7">
        <f t="shared" si="22"/>
        <v>0</v>
      </c>
      <c r="J67" s="7">
        <f t="shared" si="22"/>
        <v>0</v>
      </c>
      <c r="K67" s="7">
        <f t="shared" si="22"/>
        <v>0</v>
      </c>
      <c r="L67" s="58">
        <f>SUM(C67:K67)-L62</f>
        <v>0</v>
      </c>
    </row>
    <row r="68" spans="1:12">
      <c r="A68" s="34">
        <v>33</v>
      </c>
      <c r="B68" s="8" t="s">
        <v>7</v>
      </c>
      <c r="C68" s="7">
        <f>C21</f>
        <v>0</v>
      </c>
      <c r="D68" s="7">
        <f t="shared" ref="D68:K68" si="23">D21</f>
        <v>0</v>
      </c>
      <c r="E68" s="7">
        <f t="shared" si="23"/>
        <v>0</v>
      </c>
      <c r="F68" s="7">
        <f t="shared" si="23"/>
        <v>0</v>
      </c>
      <c r="G68" s="7">
        <f t="shared" si="23"/>
        <v>0</v>
      </c>
      <c r="H68" s="7">
        <f t="shared" si="23"/>
        <v>0</v>
      </c>
      <c r="I68" s="7">
        <f t="shared" si="23"/>
        <v>0</v>
      </c>
      <c r="J68" s="7">
        <f t="shared" si="23"/>
        <v>0</v>
      </c>
      <c r="K68" s="7">
        <f t="shared" si="23"/>
        <v>0</v>
      </c>
      <c r="L68" s="9">
        <f t="shared" si="19"/>
        <v>0</v>
      </c>
    </row>
    <row r="69" spans="1:12">
      <c r="A69" s="34">
        <v>34</v>
      </c>
      <c r="B69" s="8" t="s">
        <v>6</v>
      </c>
      <c r="C69" s="7">
        <f>C68*C61</f>
        <v>0</v>
      </c>
      <c r="D69" s="7">
        <f t="shared" ref="D69:K69" si="24">D68*D61</f>
        <v>0</v>
      </c>
      <c r="E69" s="7">
        <f t="shared" si="24"/>
        <v>0</v>
      </c>
      <c r="F69" s="7">
        <f t="shared" si="24"/>
        <v>0</v>
      </c>
      <c r="G69" s="7">
        <f t="shared" si="24"/>
        <v>0</v>
      </c>
      <c r="H69" s="7">
        <f t="shared" si="24"/>
        <v>0</v>
      </c>
      <c r="I69" s="7">
        <f t="shared" si="24"/>
        <v>0</v>
      </c>
      <c r="J69" s="7">
        <f t="shared" si="24"/>
        <v>0</v>
      </c>
      <c r="K69" s="7">
        <f t="shared" si="24"/>
        <v>0</v>
      </c>
      <c r="L69" s="58">
        <f t="shared" si="19"/>
        <v>0</v>
      </c>
    </row>
    <row r="70" spans="1:12" ht="13.5" thickBot="1">
      <c r="A70" s="35">
        <v>35</v>
      </c>
      <c r="B70" s="26" t="s">
        <v>61</v>
      </c>
      <c r="C70" s="25" t="e">
        <f>L67/L69</f>
        <v>#DIV/0!</v>
      </c>
      <c r="D70" s="5"/>
      <c r="E70" s="5"/>
      <c r="F70" s="5"/>
      <c r="G70" s="5"/>
      <c r="H70" s="5"/>
      <c r="I70" s="5"/>
      <c r="J70" s="5"/>
      <c r="K70" s="5"/>
      <c r="L70" s="59"/>
    </row>
    <row r="71" spans="1:12">
      <c r="A71" s="60">
        <v>36</v>
      </c>
      <c r="B71" s="61" t="s">
        <v>62</v>
      </c>
      <c r="C71" s="62">
        <f>L67-L69</f>
        <v>0</v>
      </c>
      <c r="D71" s="63"/>
      <c r="E71" s="64"/>
      <c r="F71" s="64"/>
      <c r="G71" s="64"/>
      <c r="H71" s="64"/>
      <c r="I71" s="64"/>
      <c r="J71" s="64"/>
      <c r="K71" s="64"/>
      <c r="L71" s="65"/>
    </row>
    <row r="72" spans="1:12" hidden="1">
      <c r="A72" s="27"/>
      <c r="B72" s="27" t="s">
        <v>5</v>
      </c>
      <c r="C72" s="27">
        <f>POWER((1+$F$84),C39-1)</f>
        <v>1</v>
      </c>
      <c r="D72" s="27">
        <f t="shared" ref="D72:K72" si="25">POWER((1+$F$84),D39-1)</f>
        <v>1.3706199999999999</v>
      </c>
      <c r="E72" s="27">
        <f t="shared" si="25"/>
        <v>1.8785991843999998</v>
      </c>
      <c r="F72" s="27">
        <f t="shared" si="25"/>
        <v>2.5748456141223275</v>
      </c>
      <c r="G72" s="27">
        <f t="shared" si="25"/>
        <v>3.5291348956283448</v>
      </c>
      <c r="H72" s="27">
        <f t="shared" si="25"/>
        <v>4.8371028706461221</v>
      </c>
      <c r="I72" s="27">
        <f t="shared" si="25"/>
        <v>6.6298299365649873</v>
      </c>
      <c r="J72" s="27">
        <f t="shared" si="25"/>
        <v>9.0869775076547015</v>
      </c>
      <c r="K72" s="27">
        <f t="shared" si="25"/>
        <v>12.454793111541688</v>
      </c>
      <c r="L72" s="27"/>
    </row>
    <row r="73" spans="1:12" hidden="1">
      <c r="A73" s="27"/>
      <c r="B73" s="27" t="s">
        <v>4</v>
      </c>
      <c r="C73" s="27">
        <f>1/C72</f>
        <v>1</v>
      </c>
      <c r="D73" s="27">
        <f t="shared" ref="D73:K73" si="26">1/D72</f>
        <v>0.72959682479461851</v>
      </c>
      <c r="E73" s="27">
        <f t="shared" si="26"/>
        <v>0.53231152675038929</v>
      </c>
      <c r="F73" s="27">
        <f t="shared" si="26"/>
        <v>0.38837279971865968</v>
      </c>
      <c r="G73" s="27">
        <f t="shared" si="26"/>
        <v>0.2833555615113304</v>
      </c>
      <c r="H73" s="27">
        <f t="shared" si="26"/>
        <v>0.20673531796656286</v>
      </c>
      <c r="I73" s="27">
        <f t="shared" si="26"/>
        <v>0.15083343156131013</v>
      </c>
      <c r="J73" s="27">
        <f t="shared" si="26"/>
        <v>0.11004759274000828</v>
      </c>
      <c r="K73" s="27">
        <f t="shared" si="26"/>
        <v>8.0290374239401344E-2</v>
      </c>
      <c r="L73" s="27"/>
    </row>
    <row r="74" spans="1:12" hidden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idden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idden="1">
      <c r="A76" s="27"/>
      <c r="B76" s="27"/>
      <c r="C76" s="27">
        <f>C63*C73</f>
        <v>0</v>
      </c>
      <c r="D76" s="27">
        <f t="shared" ref="D76:K76" si="27">D63*D73</f>
        <v>0</v>
      </c>
      <c r="E76" s="27">
        <f t="shared" si="27"/>
        <v>0</v>
      </c>
      <c r="F76" s="27">
        <f t="shared" si="27"/>
        <v>0</v>
      </c>
      <c r="G76" s="27">
        <f t="shared" si="27"/>
        <v>0</v>
      </c>
      <c r="H76" s="27">
        <f t="shared" si="27"/>
        <v>0</v>
      </c>
      <c r="I76" s="27">
        <f t="shared" si="27"/>
        <v>0</v>
      </c>
      <c r="J76" s="27">
        <f t="shared" si="27"/>
        <v>0</v>
      </c>
      <c r="K76" s="27">
        <f t="shared" si="27"/>
        <v>0</v>
      </c>
      <c r="L76" s="27">
        <f>SUM(C76:K76)</f>
        <v>0</v>
      </c>
    </row>
    <row r="77" spans="1:12" hidden="1">
      <c r="A77" s="27"/>
      <c r="B77" s="27"/>
      <c r="C77" s="27">
        <f>C65*C73</f>
        <v>0</v>
      </c>
      <c r="D77" s="27">
        <f t="shared" ref="D77:K77" si="28">D65*D73</f>
        <v>0</v>
      </c>
      <c r="E77" s="27">
        <f t="shared" si="28"/>
        <v>0</v>
      </c>
      <c r="F77" s="27">
        <f t="shared" si="28"/>
        <v>0</v>
      </c>
      <c r="G77" s="27">
        <f t="shared" si="28"/>
        <v>0</v>
      </c>
      <c r="H77" s="27">
        <f t="shared" si="28"/>
        <v>0</v>
      </c>
      <c r="I77" s="27">
        <f t="shared" si="28"/>
        <v>0</v>
      </c>
      <c r="J77" s="27">
        <f t="shared" si="28"/>
        <v>0</v>
      </c>
      <c r="K77" s="27">
        <f t="shared" si="28"/>
        <v>0</v>
      </c>
      <c r="L77" s="27">
        <f>SUM(C77:K77)</f>
        <v>0</v>
      </c>
    </row>
    <row r="78" spans="1:12" hidden="1">
      <c r="A78" s="27"/>
      <c r="B78" s="27"/>
      <c r="C78" s="27">
        <f>C77-C76</f>
        <v>0</v>
      </c>
      <c r="D78" s="27">
        <f t="shared" ref="D78:K78" si="29">D77-D76</f>
        <v>0</v>
      </c>
      <c r="E78" s="27">
        <f t="shared" si="29"/>
        <v>0</v>
      </c>
      <c r="F78" s="27">
        <f t="shared" si="29"/>
        <v>0</v>
      </c>
      <c r="G78" s="27">
        <f t="shared" si="29"/>
        <v>0</v>
      </c>
      <c r="H78" s="27">
        <f t="shared" si="29"/>
        <v>0</v>
      </c>
      <c r="I78" s="27">
        <f t="shared" si="29"/>
        <v>0</v>
      </c>
      <c r="J78" s="27">
        <f t="shared" si="29"/>
        <v>0</v>
      </c>
      <c r="K78" s="27">
        <f t="shared" si="29"/>
        <v>0</v>
      </c>
      <c r="L78" s="27">
        <f>SUM(C78:K78)</f>
        <v>0</v>
      </c>
    </row>
    <row r="79" spans="1:12" hidden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>
        <f>SUM(C79:K79)</f>
        <v>0</v>
      </c>
    </row>
    <row r="80" spans="1:12" hidden="1">
      <c r="A80" s="27"/>
      <c r="B80" s="27"/>
      <c r="C80" s="27">
        <f>C68*C73</f>
        <v>0</v>
      </c>
      <c r="D80" s="27">
        <f t="shared" ref="D80:K80" si="30">D68*D73</f>
        <v>0</v>
      </c>
      <c r="E80" s="27">
        <f t="shared" si="30"/>
        <v>0</v>
      </c>
      <c r="F80" s="27">
        <f t="shared" si="30"/>
        <v>0</v>
      </c>
      <c r="G80" s="27">
        <f t="shared" si="30"/>
        <v>0</v>
      </c>
      <c r="H80" s="27">
        <f t="shared" si="30"/>
        <v>0</v>
      </c>
      <c r="I80" s="27">
        <f t="shared" si="30"/>
        <v>0</v>
      </c>
      <c r="J80" s="27">
        <f t="shared" si="30"/>
        <v>0</v>
      </c>
      <c r="K80" s="27">
        <f t="shared" si="30"/>
        <v>0</v>
      </c>
      <c r="L80" s="27">
        <f>SUM(C80:K80)</f>
        <v>0</v>
      </c>
    </row>
    <row r="81" spans="1:12" hidden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idden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idden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5.75" hidden="1">
      <c r="A84" s="27"/>
      <c r="B84" s="27"/>
      <c r="C84" s="27"/>
      <c r="D84" s="27"/>
      <c r="E84" s="3" t="s">
        <v>3</v>
      </c>
      <c r="F84" s="6">
        <v>0.37062</v>
      </c>
      <c r="G84" s="27"/>
      <c r="H84" s="27"/>
      <c r="I84" s="27"/>
      <c r="J84" s="27"/>
      <c r="K84" s="27"/>
      <c r="L84" s="27"/>
    </row>
    <row r="85" spans="1:12" ht="15.75" hidden="1">
      <c r="A85" s="27"/>
      <c r="B85" s="5" t="s">
        <v>2</v>
      </c>
      <c r="C85" s="4" t="e">
        <f>C7+(C71/(C71-F85))*(F84-C7)</f>
        <v>#DIV/0!</v>
      </c>
      <c r="D85" s="27"/>
      <c r="E85" s="3" t="s">
        <v>1</v>
      </c>
      <c r="F85" s="2">
        <f>L78-L80</f>
        <v>0</v>
      </c>
      <c r="G85" s="27"/>
      <c r="H85" s="27"/>
      <c r="I85" s="27"/>
      <c r="J85" s="27"/>
      <c r="K85" s="27"/>
      <c r="L85" s="27"/>
    </row>
    <row r="86" spans="1:12" hidden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idden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</sheetData>
  <sheetProtection password="80EC" sheet="1" objects="1" scenario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 z &amp;N&amp;RPríloha č. 5 ŽoNFP Finančná analýza</oddHeader>
  </headerFooter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finančná analýza</vt:lpstr>
      <vt:lpstr>'finančná analýza'!Oblasť_tlače</vt:lpstr>
    </vt:vector>
  </TitlesOfParts>
  <Company>MH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nemec</cp:lastModifiedBy>
  <cp:lastPrinted>2011-09-23T11:00:59Z</cp:lastPrinted>
  <dcterms:created xsi:type="dcterms:W3CDTF">2011-08-24T14:26:15Z</dcterms:created>
  <dcterms:modified xsi:type="dcterms:W3CDTF">2012-02-15T14:51:48Z</dcterms:modified>
</cp:coreProperties>
</file>