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3.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drawings/drawing4.xml" ContentType="application/vnd.openxmlformats-officedocument.drawing+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drawings/drawing5.xml" ContentType="application/vnd.openxmlformats-officedocument.drawing+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codeName="Tento_zošit" defaultThemeVersion="124226"/>
  <mc:AlternateContent xmlns:mc="http://schemas.openxmlformats.org/markup-compatibility/2006">
    <mc:Choice Requires="x15">
      <x15ac:absPath xmlns:x15ac="http://schemas.microsoft.com/office/spreadsheetml/2010/11/ac" url="C:\Users\hulmanova\Desktop\"/>
    </mc:Choice>
  </mc:AlternateContent>
  <bookViews>
    <workbookView xWindow="0" yWindow="0" windowWidth="19200" windowHeight="6645"/>
  </bookViews>
  <sheets>
    <sheet name="Úvod" sheetId="7" r:id="rId1"/>
    <sheet name="NAI" sheetId="4" r:id="rId2"/>
    <sheet name="NBI (KS,VOS)" sheetId="8" r:id="rId3"/>
    <sheet name="NBI(FO)" sheetId="26" r:id="rId4"/>
    <sheet name="NCI (NO)" sheetId="15" r:id="rId5"/>
    <sheet name="NCI - Cirkev, VVŠ" sheetId="25" r:id="rId6"/>
    <sheet name="NJÚS" sheetId="21" r:id="rId7"/>
    <sheet name="NCI (PO,RO)" sheetId="9" r:id="rId8"/>
  </sheets>
  <definedNames>
    <definedName name="KaR">Úvod!$O$1:$O$6</definedName>
    <definedName name="NS">Úvod!$Q$1:$Q$3</definedName>
    <definedName name="_xlnm.Print_Area" localSheetId="1">NAI!$B$1:$BY$94</definedName>
    <definedName name="_xlnm.Print_Area" localSheetId="2">'NBI (KS,VOS)'!$B$1:$BY$94</definedName>
    <definedName name="_xlnm.Print_Area" localSheetId="3">'NBI(FO)'!$B$1:$BY$94</definedName>
    <definedName name="_xlnm.Print_Area" localSheetId="5">'NCI - Cirkev, VVŠ'!$B$1:$BY$67</definedName>
    <definedName name="_xlnm.Print_Area" localSheetId="4">'NCI (NO)'!$B$1:$BY$87</definedName>
    <definedName name="_xlnm.Print_Area" localSheetId="7">'NCI (PO,RO)'!$B$1:$BY$75</definedName>
    <definedName name="_xlnm.Print_Area" localSheetId="6">NJÚS!$B$1:$BY$65</definedName>
    <definedName name="_xlnm.Print_Area" localSheetId="0">Úvod!$B$1:$L$16</definedName>
    <definedName name="Skupina">Úvod!$P$1:$P$3</definedName>
    <definedName name="Záchrana">Úvod!$N$1:$N$3</definedName>
    <definedName name="Zriaďovateľ">Úvod!$R$1:$R$4</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D65" i="9" l="1"/>
  <c r="AA61" i="9"/>
  <c r="AA60" i="9"/>
  <c r="AZ60" i="9"/>
  <c r="AZ59" i="9"/>
  <c r="AA73" i="15"/>
  <c r="AG72" i="15"/>
  <c r="AA72" i="15"/>
  <c r="AA68" i="15"/>
  <c r="AD84" i="26"/>
  <c r="AD84" i="8"/>
  <c r="AD82" i="4"/>
  <c r="AA78" i="26"/>
  <c r="AA77" i="26"/>
  <c r="AA76" i="26"/>
  <c r="AA75" i="26"/>
  <c r="AA74" i="26"/>
  <c r="AA78" i="8"/>
  <c r="AA77" i="8"/>
  <c r="AA74" i="8"/>
  <c r="AG77" i="4"/>
  <c r="AA78" i="4"/>
  <c r="AA77" i="4"/>
  <c r="AA75" i="4"/>
  <c r="B55" i="21" l="1"/>
  <c r="AA49" i="21" s="1"/>
  <c r="AA47" i="21" l="1"/>
  <c r="BF49" i="21"/>
  <c r="AA48" i="21"/>
  <c r="AG52" i="21"/>
  <c r="AZ47" i="21"/>
  <c r="AZ51" i="21"/>
  <c r="BF51" i="21"/>
  <c r="AA50" i="21"/>
  <c r="AG51" i="21"/>
  <c r="AZ48" i="21"/>
  <c r="BF47" i="21"/>
  <c r="AA51" i="21"/>
  <c r="AG48" i="21"/>
  <c r="AZ49" i="21"/>
  <c r="BF48" i="21"/>
  <c r="AA52" i="21"/>
  <c r="AG47" i="21"/>
  <c r="AZ50" i="21"/>
  <c r="BF50" i="21"/>
  <c r="AD56" i="21" s="1"/>
  <c r="AZ43" i="9"/>
  <c r="AZ42" i="9"/>
  <c r="AZ41" i="9"/>
  <c r="AZ40" i="9"/>
  <c r="AZ39" i="9"/>
  <c r="AZ38" i="9"/>
  <c r="AA43" i="9"/>
  <c r="AA42" i="9"/>
  <c r="AA41" i="9"/>
  <c r="AA40" i="9"/>
  <c r="AA39" i="9"/>
  <c r="AA38" i="9"/>
  <c r="AZ42" i="25"/>
  <c r="AZ41" i="25"/>
  <c r="AZ40" i="25"/>
  <c r="AZ39" i="25"/>
  <c r="AZ38" i="25"/>
  <c r="AZ37" i="25"/>
  <c r="AA42" i="25"/>
  <c r="AA41" i="25"/>
  <c r="AA40" i="25"/>
  <c r="AA39" i="25"/>
  <c r="AA38" i="25"/>
  <c r="AA37" i="25"/>
  <c r="AA38" i="15"/>
  <c r="AZ43" i="15"/>
  <c r="AZ42" i="15"/>
  <c r="AZ41" i="15"/>
  <c r="AZ40" i="15"/>
  <c r="AZ39" i="15"/>
  <c r="AZ38" i="15"/>
  <c r="AA43" i="15"/>
  <c r="AA42" i="15"/>
  <c r="AA41" i="15"/>
  <c r="AA40" i="15"/>
  <c r="AA39" i="15"/>
  <c r="AZ47" i="26"/>
  <c r="AZ46" i="26"/>
  <c r="AZ45" i="26"/>
  <c r="AZ44" i="26"/>
  <c r="AZ39" i="26"/>
  <c r="AZ38" i="26"/>
  <c r="AA47" i="26"/>
  <c r="AA46" i="26"/>
  <c r="AA45" i="26"/>
  <c r="AA44" i="26"/>
  <c r="AA43" i="26"/>
  <c r="AA42" i="26"/>
  <c r="AA41" i="26"/>
  <c r="AA40" i="26"/>
  <c r="AA39" i="26"/>
  <c r="AA38" i="26"/>
  <c r="AZ47" i="8"/>
  <c r="AZ46" i="8"/>
  <c r="AZ45" i="8"/>
  <c r="AZ44" i="8"/>
  <c r="AZ39" i="8"/>
  <c r="AZ38" i="8"/>
  <c r="AA47" i="8"/>
  <c r="AA46" i="8"/>
  <c r="AA45" i="8"/>
  <c r="AA44" i="8"/>
  <c r="AA43" i="8"/>
  <c r="AA42" i="8"/>
  <c r="AA41" i="8"/>
  <c r="AA40" i="8"/>
  <c r="AA39" i="8"/>
  <c r="AA38" i="8"/>
  <c r="AZ47" i="4"/>
  <c r="AZ46" i="4"/>
  <c r="AZ45" i="4"/>
  <c r="AZ44" i="4"/>
  <c r="AZ41" i="4"/>
  <c r="AZ40" i="4"/>
  <c r="AA47" i="4"/>
  <c r="AA46" i="4"/>
  <c r="AA45" i="4"/>
  <c r="AA44" i="4"/>
  <c r="AA43" i="4"/>
  <c r="AA42" i="4"/>
  <c r="AA41" i="4"/>
  <c r="AA40" i="4"/>
  <c r="B64" i="9" l="1"/>
  <c r="B76" i="15"/>
  <c r="B56" i="25"/>
  <c r="AA48" i="25" s="1"/>
  <c r="B81" i="26"/>
  <c r="B81" i="8"/>
  <c r="B81" i="4"/>
  <c r="AA56" i="9" l="1"/>
  <c r="AZ56" i="9"/>
  <c r="AG57" i="9"/>
  <c r="AA57" i="9"/>
  <c r="AA59" i="9"/>
  <c r="BF56" i="9"/>
  <c r="AZ57" i="9"/>
  <c r="AZ58" i="9"/>
  <c r="AG56" i="9"/>
  <c r="AG60" i="9"/>
  <c r="AG61" i="9"/>
  <c r="AA58" i="9"/>
  <c r="BF58" i="9" s="1"/>
  <c r="BF57" i="9"/>
  <c r="BF59" i="9"/>
  <c r="AA70" i="15"/>
  <c r="AD77" i="15"/>
  <c r="AA73" i="26"/>
  <c r="AA74" i="4"/>
  <c r="AA73" i="4"/>
  <c r="BF74" i="4"/>
  <c r="BF52" i="25"/>
  <c r="AA52" i="25"/>
  <c r="AA51" i="25"/>
  <c r="AZ50" i="25"/>
  <c r="AZ48" i="25"/>
  <c r="BF51" i="25"/>
  <c r="BF48" i="25"/>
  <c r="AG53" i="25"/>
  <c r="AA50" i="25"/>
  <c r="BF49" i="25"/>
  <c r="AG49" i="25"/>
  <c r="AG52" i="25"/>
  <c r="AZ52" i="25"/>
  <c r="AG48" i="25"/>
  <c r="BF50" i="25"/>
  <c r="AZ51" i="25"/>
  <c r="AZ49" i="25"/>
  <c r="AA49" i="25"/>
  <c r="AZ72" i="15"/>
  <c r="AZ69" i="15"/>
  <c r="BF70" i="15"/>
  <c r="AZ70" i="15"/>
  <c r="AA69" i="15"/>
  <c r="AA71" i="15"/>
  <c r="BF71" i="15"/>
  <c r="AZ68" i="15"/>
  <c r="AG68" i="15"/>
  <c r="AG69" i="15"/>
  <c r="AZ71" i="15"/>
  <c r="BF68" i="15"/>
  <c r="BF69" i="15"/>
  <c r="BF77" i="8"/>
  <c r="AA73" i="8"/>
  <c r="AG73" i="26"/>
  <c r="AZ77" i="26"/>
  <c r="BF73" i="26"/>
  <c r="BF76" i="26"/>
  <c r="BF75" i="26"/>
  <c r="AZ76" i="26"/>
  <c r="AZ74" i="26"/>
  <c r="BF74" i="26"/>
  <c r="BF77" i="26"/>
  <c r="AG74" i="26"/>
  <c r="AZ75" i="26"/>
  <c r="AZ73" i="26"/>
  <c r="AG78" i="26"/>
  <c r="AG77" i="26"/>
  <c r="AZ74" i="8"/>
  <c r="BF74" i="8"/>
  <c r="AZ75" i="8"/>
  <c r="AG77" i="8"/>
  <c r="AZ77" i="8"/>
  <c r="AA76" i="8"/>
  <c r="BF76" i="8" s="1"/>
  <c r="BF73" i="8"/>
  <c r="AG78" i="8"/>
  <c r="AG73" i="8"/>
  <c r="AZ73" i="8"/>
  <c r="AZ76" i="8"/>
  <c r="AA75" i="8"/>
  <c r="BF75" i="8" s="1"/>
  <c r="AG74" i="8"/>
  <c r="BF73" i="4"/>
  <c r="AG74" i="4"/>
  <c r="AZ77" i="4"/>
  <c r="AG78" i="4"/>
  <c r="AA76" i="4"/>
  <c r="BF76" i="4" s="1"/>
  <c r="AZ76" i="4"/>
  <c r="BF77" i="4"/>
  <c r="AZ75" i="4"/>
  <c r="AG73" i="4"/>
  <c r="AZ73" i="4"/>
  <c r="BF75" i="4"/>
  <c r="AZ74" i="4"/>
  <c r="BF47" i="26"/>
  <c r="AG47" i="26"/>
  <c r="AG42" i="26"/>
  <c r="AG43" i="26" s="1"/>
  <c r="BP8" i="26"/>
  <c r="AD57" i="25" l="1"/>
  <c r="BF43" i="9"/>
  <c r="AG43" i="9"/>
  <c r="BF60" i="9" s="1"/>
  <c r="AG42" i="25"/>
  <c r="AA53" i="25" s="1"/>
  <c r="BF42" i="25"/>
  <c r="BF43" i="15"/>
  <c r="AG73" i="15" s="1"/>
  <c r="AG43" i="15"/>
  <c r="BF72" i="15" s="1"/>
  <c r="BF47" i="8"/>
  <c r="AG47" i="8"/>
  <c r="AG42" i="8"/>
  <c r="BF47" i="4"/>
  <c r="AG47" i="4"/>
  <c r="F29" i="7"/>
  <c r="AG43" i="8" l="1"/>
  <c r="BP8" i="25"/>
  <c r="BP8" i="15"/>
  <c r="BP9" i="9"/>
  <c r="BP9" i="21"/>
  <c r="BP8" i="8" l="1"/>
  <c r="BP8" i="4" l="1"/>
</calcChain>
</file>

<file path=xl/sharedStrings.xml><?xml version="1.0" encoding="utf-8"?>
<sst xmlns="http://schemas.openxmlformats.org/spreadsheetml/2006/main" count="601" uniqueCount="194">
  <si>
    <t>Bežné účtovné obdobie</t>
  </si>
  <si>
    <t>Bezprostredne predchádzajúce účtovné obdobie</t>
  </si>
  <si>
    <t>Konanie vedené na majetok podniku v súlade s ustanoveniami zákona č. 7/2005 Z. z. o konkurze a reštrukturalizácii</t>
  </si>
  <si>
    <t>c) zastavené konkurzné konanie pre nedostatok majetku,</t>
  </si>
  <si>
    <t>podnik sa nenachádza ani v jednej z uvedených situácií</t>
  </si>
  <si>
    <t>a) začaté konkurzné konanie</t>
  </si>
  <si>
    <t>b) vyhlásený konkurz,</t>
  </si>
  <si>
    <t>d) zrušený konkurz pre nedostatok majetku,</t>
  </si>
  <si>
    <t>Ak, bola podniku poskytnuát pomoc na záchranu alebo reštrukturalizáciu a:
a) podnik neuhradil úver alebo nevypovedal záruku,
b) podnik stále podlieha reštrukturalizačnému plánu.</t>
  </si>
  <si>
    <t>a) podnik neuhradil úver alebo nevypovedal záruku,</t>
  </si>
  <si>
    <t>b) podnik stále podlieha reštrukturalizačnému plánu</t>
  </si>
  <si>
    <t>Legenda:</t>
  </si>
  <si>
    <t>Biele bunky vypĺňa žiadateľ. V prípade, ak žiadateľ nemá pre niektorú z buniek hodnotu, uvedie do bunky hodnotu nula.</t>
  </si>
  <si>
    <t>Žltá bunka predstavuje výsledok posudzovania podľa zadaných údajov. V prípade, že nie sú vyplnené všetky biele bunky upozorní žiadateľa na potrebu ich vyplnenia.</t>
  </si>
  <si>
    <t>Prijatá pomoc na záchranu alebo reštrukturalizáciu podniku</t>
  </si>
  <si>
    <t>Tabuľka 1</t>
  </si>
  <si>
    <t>Tabuľka 2</t>
  </si>
  <si>
    <t>Tabuľka 3</t>
  </si>
  <si>
    <t>Tabuľka 4</t>
  </si>
  <si>
    <t>Tabuľka 5</t>
  </si>
  <si>
    <t>Vyhlásenie žiadateľa o skupine podnikov</t>
  </si>
  <si>
    <t>Tabuľka 6</t>
  </si>
  <si>
    <t>Dátum zostavovania testu</t>
  </si>
  <si>
    <t>Určenie veľkostnej kategórie podniku</t>
  </si>
  <si>
    <t>Jednotka územnej samosprávy je v nútenej správe</t>
  </si>
  <si>
    <t>Nútená správa obce, mesta, resp. VÚC</t>
  </si>
  <si>
    <t>TEST podniku v ťažkostiach</t>
  </si>
  <si>
    <t>Nútená správa zriaďovateľa</t>
  </si>
  <si>
    <t>Príspevková, rozpočtová organizácia sa posudzuje ako veľký podnik.</t>
  </si>
  <si>
    <t>Doba existencie príspevkovej, rozpočtovej organizácie je irelevantná.</t>
  </si>
  <si>
    <t>Obec, mesto, VÚC sa posudzuje ako veľký podnik.</t>
  </si>
  <si>
    <t>Doba existencie obce, mesta, VÚC je irelevantná.</t>
  </si>
  <si>
    <t>Nerelevantné (pre štátne príspevkové a štátne rozpočtové organizácie)</t>
  </si>
  <si>
    <t>Je na majetok, resp. na samotný podnik:
a) začaté konkurzné konanie,
b) vyhlásený konkurz,
c) zastavené konkurzné konanie pre nedostatok majetku,
d) zrušený konkurz pre nedostatok majetku,
Ak nie je splnené písm. a) až d), spĺňa podnik podmienky aby bol vyhodnotený platobne neschopný alebo predĺžený?</t>
  </si>
  <si>
    <t>Podnik je platobne neschopný alebo predĺžený</t>
  </si>
  <si>
    <t>Netvorím hospodársku jednotku s inými podnikmi</t>
  </si>
  <si>
    <t>Som členom hospodárskej jednoty, ktorá na základe konsolidácie nevykazuje znaky podniku v ťažkostiach</t>
  </si>
  <si>
    <t>Som členom hospodárskej jednotky, ktorá na základe konsolidácie vykazuje znaky podniku v ťažkostiach</t>
  </si>
  <si>
    <t>Je na majetok, resp. na samotný podnik:
a) začaté konkurzné konanie,
b) vyhlásený konkurz,
c) zastavené konkurzné konanie pre nedostatok majetku,
d) zrušený konkurz pre nedostatok majetku,
Ak nie je splnené písm. a) až d), spĺňa podnik podmienky aby bol vyhodnotený platobne neschopný alebo predĺžený?</t>
  </si>
  <si>
    <t>Odpisy</t>
  </si>
  <si>
    <t>Je podnik - jednotka územnej samosprávy (obec, mesto, vyšší územný celok) v súlade s ustanoveniami § 19 zákona č. 583/2004 Z.z. o rozpočtových pravidlách územnej samosprávy a o zmene a doplnení niektorých zákonov v nútenej správe?
Ak nie je  podnik - jednotka územnej samosprávy v nútenej správe, spĺňa podmienky pre zavedenie nútanej správy?</t>
  </si>
  <si>
    <t>Podnik sa nenachádza ani v jednej z uvedených situácií</t>
  </si>
  <si>
    <t>Jednotka územnej samosprávy spĺňa kritéria pre zavedenie nútenej správy.</t>
  </si>
  <si>
    <t>Zriaďovateľ podniku sa nenachádza ani v jednej z uvedených situácií</t>
  </si>
  <si>
    <t>Zriaďovateľ podniku je v nútenej správe</t>
  </si>
  <si>
    <t>Zriaďovateľ podniku spĺňa podmienky pre zavedenie nútenej správy</t>
  </si>
  <si>
    <t>Je zriaďovateľ podniku, podľa § 19 zákona č. 583/2004 Z. z. o rozpočtových pravidlách územnej samosprávy a o zmene a doplnení niektorých zákonov v znení neskorších predpisov, v nútenej správe?
Ak nie je zriaďovateľ podniku v nútenej správe, spĺňa podmienky pre zavedenie nútanej správy?</t>
  </si>
  <si>
    <t>Cirkev, náboženská spoločnosť a verejná vysoká škola sa posudzuje ako veľký podnik.</t>
  </si>
  <si>
    <t>Doba existencie cirkvy, náboženskej spoločnosti a verejnej vysokej školy je irelevantná</t>
  </si>
  <si>
    <t>*Nezisková organizácia zahŕňa právne formy - občianske združenia, záujmové združenia právnických osôb, neziskové organizácie poskytujúce všeobecne prospešné služby, nadácie, neinvestičné fondy, spoločenstvá vlastníkov bytov a nebytových priestorov a pod.</t>
  </si>
  <si>
    <t>Rozhodný moment</t>
  </si>
  <si>
    <t>Názov podniku (subjektu)</t>
  </si>
  <si>
    <t>IČO podniku (subjektu)</t>
  </si>
  <si>
    <t>Identifikácia podniku</t>
  </si>
  <si>
    <t>Určenie rozhodného momentu a referenčného obdobia</t>
  </si>
  <si>
    <t>Začiatok referenčného obdobia</t>
  </si>
  <si>
    <t>Koniec referenčného obdobia</t>
  </si>
  <si>
    <t>Právna forma</t>
  </si>
  <si>
    <t>Vyhlásenia podniku</t>
  </si>
  <si>
    <t>Výsledok</t>
  </si>
  <si>
    <t>Vyhlásenie podniku</t>
  </si>
  <si>
    <t>Účtovné výkazy</t>
  </si>
  <si>
    <t>Referenčné obdobie</t>
  </si>
  <si>
    <t>Predchádzajúce referenčné obdobie</t>
  </si>
  <si>
    <t>Bežné referenčné obdobie</t>
  </si>
  <si>
    <t>Výkaz</t>
  </si>
  <si>
    <t>UZPODv14_1</t>
  </si>
  <si>
    <t>UZMUJv14_1</t>
  </si>
  <si>
    <t>UZFOv14_1</t>
  </si>
  <si>
    <t>Vstupný údaj</t>
  </si>
  <si>
    <t>Celkové záväzky podniku</t>
  </si>
  <si>
    <t>Vlastné imanie</t>
  </si>
  <si>
    <t>Emisné ážio</t>
  </si>
  <si>
    <t>Základné imanie</t>
  </si>
  <si>
    <t>Výsledok hospodárenia za účtovné obdobie</t>
  </si>
  <si>
    <t>Výsledok hospodárenia minulých rokov</t>
  </si>
  <si>
    <t>Akumulovaná strata</t>
  </si>
  <si>
    <t>Modifikované vlastné imanie</t>
  </si>
  <si>
    <t>Nákladový úroka (NÚ)</t>
  </si>
  <si>
    <t>Výsledok hospodárenia za účtovné obdobie pred zdanením</t>
  </si>
  <si>
    <t>EBITDA</t>
  </si>
  <si>
    <t>Riadok z tlačiva výkazu</t>
  </si>
  <si>
    <t>Údaj z výkazu
bežné účtovné obdobie</t>
  </si>
  <si>
    <t>Údaj z výkazu
bezprostredne predchádzajúce účtovné obdobie</t>
  </si>
  <si>
    <t>Vyplnenie údajov z účtovných výkazov</t>
  </si>
  <si>
    <t>Iné</t>
  </si>
  <si>
    <t>Daňové priznanie FO, typ B</t>
  </si>
  <si>
    <t>Paušálne výdavky</t>
  </si>
  <si>
    <t>S_101</t>
  </si>
  <si>
    <t>S_34</t>
  </si>
  <si>
    <t>Alt. UZPODv14_1 S_101</t>
  </si>
  <si>
    <t>MaZ_20</t>
  </si>
  <si>
    <t>T1a_St2_R5</t>
  </si>
  <si>
    <t>S_126</t>
  </si>
  <si>
    <t>MaZ_16</t>
  </si>
  <si>
    <t>----</t>
  </si>
  <si>
    <t>S_80</t>
  </si>
  <si>
    <t>S_25</t>
  </si>
  <si>
    <t>Alt. UZPODv14_1 S_80</t>
  </si>
  <si>
    <t>MaZ_21</t>
  </si>
  <si>
    <t>T1a_St2_R1 + T1a_St2_R2 + T1a_St2_R3 + T1a_St2_R4 - T1a_St2_R5</t>
  </si>
  <si>
    <t>S_116</t>
  </si>
  <si>
    <t>S_061</t>
  </si>
  <si>
    <t>MaZ_17</t>
  </si>
  <si>
    <t>S_85</t>
  </si>
  <si>
    <t>doplňujúci údaj</t>
  </si>
  <si>
    <t>Alt. UZPODv14_1 S_85</t>
  </si>
  <si>
    <t>S_81</t>
  </si>
  <si>
    <t>S_26</t>
  </si>
  <si>
    <t>Alt. UZPODv14_1 S_81</t>
  </si>
  <si>
    <t>S_100</t>
  </si>
  <si>
    <t>S_33</t>
  </si>
  <si>
    <t>Alt. UZPODv14_1 S_100</t>
  </si>
  <si>
    <t>PaV_12</t>
  </si>
  <si>
    <t>T1_St1_R10 + T1_St1_R13 - T1_St2_R10 - T1_St2_R13</t>
  </si>
  <si>
    <t>S_97</t>
  </si>
  <si>
    <t>S_32</t>
  </si>
  <si>
    <t>Alt. UZPODv14_1 S_97</t>
  </si>
  <si>
    <t>S_100+S_97</t>
  </si>
  <si>
    <t>S_33 + S_32</t>
  </si>
  <si>
    <t>Alt. UZPODv14_1 S_100+S_97</t>
  </si>
  <si>
    <t>S_80 + S_100 + S_97</t>
  </si>
  <si>
    <t>S_25+S_33+S_32</t>
  </si>
  <si>
    <t>Alt. UZPODv14_1 S_80 + S_100 + S_97</t>
  </si>
  <si>
    <t>MaZ_21+_PaV_12</t>
  </si>
  <si>
    <t>T1a_St2_R1 + T1a_St2_R2 + T1a_St2_R3 + T1a_St2_R4 - T1a_St2_R5 + (T1_St1_R10 + T1_St1_R13 - T1_St2_R10 - T1_St2_R13)</t>
  </si>
  <si>
    <t>VZaS_21</t>
  </si>
  <si>
    <t>VZaS_14</t>
  </si>
  <si>
    <t>Alt. UZPODv14_1 VZaS_21</t>
  </si>
  <si>
    <t>VZaS_30</t>
  </si>
  <si>
    <t>VZaS_25</t>
  </si>
  <si>
    <t>VZaS_49</t>
  </si>
  <si>
    <t>VZaS_31</t>
  </si>
  <si>
    <t>Alt. UZPODv14_1 VZaS_49</t>
  </si>
  <si>
    <t>VZaS_42</t>
  </si>
  <si>
    <t>VZaS_19</t>
  </si>
  <si>
    <t>VZaS_56</t>
  </si>
  <si>
    <t>VZaS_35</t>
  </si>
  <si>
    <t>Alt. UZPODv14_1 VZaS_56</t>
  </si>
  <si>
    <t>VZaS_135</t>
  </si>
  <si>
    <t>VZaS_75</t>
  </si>
  <si>
    <t>PaV_26</t>
  </si>
  <si>
    <t>VZaS_56+VZaS_49+VZaS_21</t>
  </si>
  <si>
    <t>VZaS_35+VZaS_31+VZaS_14</t>
  </si>
  <si>
    <t>Alt. UZPODv14_1 VZaS_56+VZaS_49+VZaS_21</t>
  </si>
  <si>
    <t xml:space="preserve">PaV_12 + NÚ + odpisy </t>
  </si>
  <si>
    <t>T1_St1_R10 + T1_St1_R13 - T1_St2_R10 - T1_St2_R13 + NÚ + odpisy</t>
  </si>
  <si>
    <t>VZaS_135+VZaS_42+VZaS_30</t>
  </si>
  <si>
    <t>VZaS_75+VZaS_19+VZaS_25</t>
  </si>
  <si>
    <t xml:space="preserve">PaV_26 + NÚ + odpisy </t>
  </si>
  <si>
    <t>E</t>
  </si>
  <si>
    <t>A, B, E</t>
  </si>
  <si>
    <t>Zelené bunky definujú všetky údaje, ktoré je žiadateľ povinný poskytnúť.</t>
  </si>
  <si>
    <t>Účtovné výkazy:
S –  predstavuje výkaz účtovnej evidencie „Súvaha“
VZaS -  predstavuje výkaz účtovnej evidencie „Výkaz ziskov a strát“
MaZ -  predstavuje výkaz účtovnej evidencie „Výkaz o majetku a záväzkoch“,
PaV -  predstavuje výkaz účtovnej evidencie „Výkaz o príjmoch a výdavkoch“,
Číslo za písmenom predstavuje príslušný riadok výkazu obsahujúci údaje na posúdenie
Daňový výkaz - VI. oddielu daňového priznania k dani z príjmov fyzickej osoby – typ B
T1 - predstavuje tabuľku T1 daňového výkazu
T1a - predstavuje tabuľka T1a daňového výkazu
St- predstavuje stĺpec v príslušnej tabuľke
 Číslo za písmenom predstavuje poradie stĺpca v tabuľke
R- predstavuje riadok v príslušnom stĺpci
Číslo za písmenom predstavuje poradie riadku obsahujúceho údaje na posúdenie
Doplňujúci údaj – predstavuje údaj z účtovnej evidencie, ktorý sa nenachádza vo výkazoch účtovnej závierky</t>
  </si>
  <si>
    <t>Kritérium</t>
  </si>
  <si>
    <t>Vyhodnotenie</t>
  </si>
  <si>
    <t>Kritérium podľa písm. a) definície</t>
  </si>
  <si>
    <t>Kritérium podľa písm. b) definície</t>
  </si>
  <si>
    <t>Kritérium podľa písm. c) definície</t>
  </si>
  <si>
    <t>Kritérium podľa písm. d) definície</t>
  </si>
  <si>
    <t>Kritérium podľa písm. e) bod i. definície</t>
  </si>
  <si>
    <t>Kritérium podľa písm. e) bod ii. definície</t>
  </si>
  <si>
    <t>Výnimka</t>
  </si>
  <si>
    <t>Konečný výrok</t>
  </si>
  <si>
    <t>Podnik vyberie z matice právnu formu.</t>
  </si>
  <si>
    <t>s.r.o., a.s., e.s., j.s.a., š.p., družstvo</t>
  </si>
  <si>
    <t>Vyplnenie údajov z účtovných/daňových výkazov</t>
  </si>
  <si>
    <t>Výber právnej formy</t>
  </si>
  <si>
    <t xml:space="preserve">nezisková organizácia - 
občianske združenia, záujmové združenia právnických osôb, neziskové oranizácie poskytujúce všeobecne prospešné služby, nadácie, neinvestičné fondy, spoločenstvá vlastníkov bytov a nebytových priestorov a pod. </t>
  </si>
  <si>
    <t>cirkev a náboženská spoločnosť, verejná vysoká škola</t>
  </si>
  <si>
    <t>Účtovné výkazy:
S –  predstavuje výkaz účtovnej evidencie „Súvaha“
VZaS -  predstavuje výkaz účtovnej evidencie „Výkaz ziskov a strát“
MaZ -  predstavuje výkaz účtovnej evidencie „Výkaz o majetku a záväzkoch“,
PaV -  predstavuje výkaz účtovnej evidencie „Výkaz o príjmoch a výdavkoch“,
Číslo za písmenom predstavuje príslušný riadok výkazu obsahujúci údaje na posúdenie
Doplňujúci údaj – predstavuje údaj z účtovnej evidencie, ktorý sa nenachádza vo výkazoch účtovnej závierky</t>
  </si>
  <si>
    <t>Úč ROPO SFOV</t>
  </si>
  <si>
    <t>Účtovné výkazy:
S –  predstavuje výkaz účtovnej evidencie „Súvaha“
VZaS -  predstavuje výkaz účtovnej evidencie „Výkaz ziskov a strát“
MaZ -  predstavuje výkaz účtovnej evidencie „Výkaz o majetku a záväzkoch“,
PaV -  predstavuje výkaz účtovnej evidencie „Výkaz o príjmoch a výdavkoch“,
Číslo za písmenom predstavuje príslušný riadok výkazu obsahujúci údaje na posúdenie</t>
  </si>
  <si>
    <t>jednotka územnej samosprávy (obec, mesto, VÚC)</t>
  </si>
  <si>
    <t>príspevková organizácia, rozpočtová organizácia</t>
  </si>
  <si>
    <t>Meno a priezvisko štatutárneho orgánu:</t>
  </si>
  <si>
    <t>Podpis štatutárneho orgánu:</t>
  </si>
  <si>
    <t>k.s., v.o.s.</t>
  </si>
  <si>
    <t>fyzická osoba - podnikateľ</t>
  </si>
  <si>
    <t>Určenie doby existencie podniku - MSP</t>
  </si>
  <si>
    <t>Veľkostná kategória podniku*</t>
  </si>
  <si>
    <t>**Doba existencie MSP sa posudzuje na úrovni všetkých subjektov, ktoré spolu tvoria MSP. Doba existencie MSP sa určí ako doba existencie najdlhšie existujúceho právneho subjektu, ktorý je súčasťou MSP.</t>
  </si>
  <si>
    <t>Doba existencie MSP**</t>
  </si>
  <si>
    <t>*v zmysle definície uvedenej v prílohe I Nariadenia (EÚ) č. 651/2014 zo 17. júna 2014 o vyhlásení určitých kategórií pomoci za zlučiteľné s vnútorným trhom</t>
  </si>
  <si>
    <t>Bezprostredne predchádzajúce účtovné/zdaňovacie obdobie</t>
  </si>
  <si>
    <t>nemám výkaz</t>
  </si>
  <si>
    <t>UZNUJv21_1</t>
  </si>
  <si>
    <t>UZNOv21_1</t>
  </si>
  <si>
    <t>S_073</t>
  </si>
  <si>
    <t>Vzor tlačív</t>
  </si>
  <si>
    <t>celkové záväzky podniku</t>
  </si>
  <si>
    <t>vlastné imanie</t>
  </si>
  <si>
    <t>Nákladový úrok (NÚ)</t>
  </si>
  <si>
    <t>Určenie doby existencie podniku - Veľký podnik</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</si>
</sst>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_K_č_s_-;\-* #,##0.00\ _K_č_s_-;_-* &quot;-&quot;??\ _K_č_s_-;_-@_-"/>
  </numFmts>
  <fonts count="38" x14ac:knownFonts="1">
    <font>
      <sz val="11"/>
      <color theme="1"/>
      <name val="Calibri"/>
      <family val="2"/>
      <charset val="238"/>
      <scheme val="minor"/>
    </font>
    <font>
      <b/>
      <sz val="11"/>
      <color theme="1"/>
      <name val="Calibri"/>
      <family val="2"/>
      <charset val="238"/>
      <scheme val="minor"/>
    </font>
    <font>
      <sz val="10"/>
      <name val="Arial"/>
      <family val="2"/>
      <charset val="238"/>
    </font>
    <font>
      <b/>
      <sz val="9"/>
      <name val="Arial CE"/>
      <family val="2"/>
      <charset val="238"/>
    </font>
    <font>
      <sz val="10"/>
      <name val="Arial CE"/>
      <charset val="238"/>
    </font>
    <font>
      <b/>
      <sz val="8"/>
      <name val="Arial CE"/>
      <family val="2"/>
      <charset val="238"/>
    </font>
    <font>
      <b/>
      <sz val="6"/>
      <name val="Arial CE"/>
      <family val="2"/>
      <charset val="238"/>
    </font>
    <font>
      <sz val="7"/>
      <name val="Arial CE"/>
      <family val="2"/>
      <charset val="238"/>
    </font>
    <font>
      <b/>
      <sz val="7"/>
      <name val="Arial CE"/>
      <family val="2"/>
      <charset val="238"/>
    </font>
    <font>
      <b/>
      <i/>
      <sz val="10"/>
      <name val="Arial CE"/>
      <family val="2"/>
      <charset val="238"/>
    </font>
    <font>
      <sz val="10"/>
      <name val="Arial CE"/>
      <family val="2"/>
      <charset val="238"/>
    </font>
    <font>
      <sz val="9"/>
      <name val="Arial CE"/>
      <family val="2"/>
      <charset val="238"/>
    </font>
    <font>
      <b/>
      <sz val="10"/>
      <name val="Arial CE"/>
      <family val="2"/>
      <charset val="238"/>
    </font>
    <font>
      <b/>
      <sz val="8"/>
      <name val="Arial CE"/>
      <charset val="238"/>
    </font>
    <font>
      <b/>
      <sz val="7"/>
      <name val="Arial CE"/>
      <charset val="238"/>
    </font>
    <font>
      <sz val="10"/>
      <name val="Arial"/>
      <family val="2"/>
      <charset val="238"/>
    </font>
    <font>
      <b/>
      <sz val="20"/>
      <color theme="1"/>
      <name val="Calibri"/>
      <family val="2"/>
      <charset val="238"/>
      <scheme val="minor"/>
    </font>
    <font>
      <sz val="12"/>
      <color theme="1"/>
      <name val="Calibri"/>
      <family val="2"/>
      <charset val="238"/>
      <scheme val="minor"/>
    </font>
    <font>
      <b/>
      <i/>
      <sz val="12"/>
      <color theme="1"/>
      <name val="Calibri"/>
      <family val="2"/>
      <charset val="238"/>
      <scheme val="minor"/>
    </font>
    <font>
      <b/>
      <sz val="26"/>
      <color theme="1"/>
      <name val="Calibri"/>
      <family val="2"/>
      <charset val="238"/>
      <scheme val="minor"/>
    </font>
    <font>
      <sz val="10"/>
      <color theme="0" tint="-0.14999847407452621"/>
      <name val="Arial CE"/>
      <family val="2"/>
      <charset val="238"/>
    </font>
    <font>
      <sz val="8"/>
      <color rgb="FF000000"/>
      <name val="Tahoma"/>
      <family val="2"/>
      <charset val="238"/>
    </font>
    <font>
      <b/>
      <sz val="20"/>
      <name val="Arial"/>
      <family val="2"/>
      <charset val="238"/>
    </font>
    <font>
      <b/>
      <sz val="14"/>
      <name val="Arial"/>
      <family val="2"/>
      <charset val="238"/>
    </font>
    <font>
      <b/>
      <sz val="16"/>
      <name val="Arial"/>
      <family val="2"/>
      <charset val="238"/>
    </font>
    <font>
      <b/>
      <sz val="11"/>
      <color theme="0"/>
      <name val="Calibri"/>
      <family val="2"/>
      <charset val="238"/>
      <scheme val="minor"/>
    </font>
    <font>
      <sz val="12"/>
      <name val="Calibri"/>
      <family val="2"/>
      <charset val="238"/>
      <scheme val="minor"/>
    </font>
    <font>
      <sz val="9"/>
      <name val="Calibri"/>
      <family val="2"/>
      <charset val="238"/>
      <scheme val="minor"/>
    </font>
    <font>
      <b/>
      <sz val="9"/>
      <name val="Arial CE"/>
      <charset val="238"/>
    </font>
    <font>
      <b/>
      <sz val="14"/>
      <name val="Arial CE"/>
      <charset val="238"/>
    </font>
    <font>
      <b/>
      <sz val="10"/>
      <name val="Arial CE"/>
      <charset val="238"/>
    </font>
    <font>
      <b/>
      <sz val="14"/>
      <name val="Arial CE"/>
      <family val="2"/>
      <charset val="238"/>
    </font>
    <font>
      <b/>
      <sz val="10"/>
      <name val="Arial"/>
      <family val="2"/>
      <charset val="238"/>
    </font>
    <font>
      <sz val="11"/>
      <name val="Calibri"/>
      <family val="2"/>
      <charset val="238"/>
      <scheme val="minor"/>
    </font>
    <font>
      <b/>
      <sz val="11"/>
      <name val="Calibri"/>
      <family val="2"/>
      <charset val="238"/>
      <scheme val="minor"/>
    </font>
    <font>
      <b/>
      <sz val="10"/>
      <name val="Calibri"/>
      <family val="2"/>
      <charset val="238"/>
      <scheme val="minor"/>
    </font>
    <font>
      <sz val="10"/>
      <color theme="0"/>
      <name val="Arial CE"/>
      <family val="2"/>
      <charset val="238"/>
    </font>
    <font>
      <b/>
      <sz val="9"/>
      <color theme="0" tint="-0.14999847407452621"/>
      <name val="Arial CE"/>
      <family val="2"/>
      <charset val="238"/>
    </font>
  </fonts>
  <fills count="8">
    <fill>
      <patternFill patternType="none"/>
    </fill>
    <fill>
      <patternFill patternType="gray125"/>
    </fill>
    <fill>
      <patternFill patternType="solid">
        <fgColor rgb="FF66FF66"/>
        <bgColor indexed="64"/>
      </patternFill>
    </fill>
    <fill>
      <patternFill patternType="solid">
        <fgColor theme="0"/>
        <bgColor indexed="64"/>
      </patternFill>
    </fill>
    <fill>
      <patternFill patternType="solid">
        <fgColor theme="0" tint="-0.14999847407452621"/>
        <bgColor indexed="64"/>
      </patternFill>
    </fill>
    <fill>
      <patternFill patternType="solid">
        <fgColor rgb="FFFFFF00"/>
        <bgColor indexed="64"/>
      </patternFill>
    </fill>
    <fill>
      <patternFill patternType="solid">
        <fgColor theme="0" tint="-0.499984740745262"/>
        <bgColor indexed="64"/>
      </patternFill>
    </fill>
    <fill>
      <patternFill patternType="solid">
        <fgColor theme="0" tint="-0.249977111117893"/>
        <bgColor indexed="64"/>
      </patternFill>
    </fill>
  </fills>
  <borders count="46">
    <border>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double">
        <color auto="1"/>
      </left>
      <right/>
      <top style="double">
        <color auto="1"/>
      </top>
      <bottom/>
      <diagonal/>
    </border>
    <border>
      <left/>
      <right/>
      <top style="double">
        <color auto="1"/>
      </top>
      <bottom/>
      <diagonal/>
    </border>
    <border>
      <left/>
      <right style="double">
        <color auto="1"/>
      </right>
      <top style="double">
        <color auto="1"/>
      </top>
      <bottom/>
      <diagonal/>
    </border>
    <border>
      <left style="double">
        <color auto="1"/>
      </left>
      <right/>
      <top/>
      <bottom style="double">
        <color auto="1"/>
      </bottom>
      <diagonal/>
    </border>
    <border>
      <left/>
      <right/>
      <top/>
      <bottom style="double">
        <color auto="1"/>
      </bottom>
      <diagonal/>
    </border>
    <border>
      <left/>
      <right style="double">
        <color auto="1"/>
      </right>
      <top/>
      <bottom style="double">
        <color auto="1"/>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s>
  <cellStyleXfs count="10">
    <xf numFmtId="0" fontId="0" fillId="0" borderId="0"/>
    <xf numFmtId="0" fontId="2" fillId="0" borderId="0"/>
    <xf numFmtId="0" fontId="4" fillId="0" borderId="0"/>
    <xf numFmtId="164" fontId="15" fillId="0" borderId="0" applyFont="0" applyFill="0" applyBorder="0" applyAlignment="0" applyProtection="0"/>
    <xf numFmtId="0" fontId="10" fillId="0" borderId="0">
      <alignment vertical="center"/>
    </xf>
    <xf numFmtId="0" fontId="10" fillId="0" borderId="0"/>
    <xf numFmtId="0" fontId="15" fillId="0" borderId="0"/>
    <xf numFmtId="9" fontId="15" fillId="0" borderId="0" applyFont="0" applyFill="0" applyBorder="0" applyAlignment="0" applyProtection="0"/>
    <xf numFmtId="0" fontId="2" fillId="0" borderId="0"/>
    <xf numFmtId="0" fontId="2" fillId="0" borderId="0"/>
  </cellStyleXfs>
  <cellXfs count="269">
    <xf numFmtId="0" fontId="0" fillId="0" borderId="0" xfId="0"/>
    <xf numFmtId="49" fontId="20" fillId="6" borderId="0" xfId="2" applyNumberFormat="1" applyFont="1" applyFill="1" applyBorder="1" applyAlignment="1" applyProtection="1">
      <alignment horizontal="center" vertical="center"/>
      <protection locked="0"/>
    </xf>
    <xf numFmtId="0" fontId="34" fillId="4" borderId="0" xfId="0" applyFont="1" applyFill="1" applyBorder="1" applyAlignment="1" applyProtection="1">
      <alignment horizontal="left" vertical="center" wrapText="1"/>
      <protection hidden="1"/>
    </xf>
    <xf numFmtId="0" fontId="0" fillId="3" borderId="0" xfId="0" applyFill="1" applyProtection="1">
      <protection hidden="1"/>
    </xf>
    <xf numFmtId="49" fontId="20" fillId="4" borderId="0" xfId="2" applyNumberFormat="1" applyFont="1" applyFill="1" applyBorder="1" applyAlignment="1" applyProtection="1">
      <alignment horizontal="left" vertical="center"/>
      <protection hidden="1"/>
    </xf>
    <xf numFmtId="0" fontId="0" fillId="4" borderId="0" xfId="0" applyFill="1" applyProtection="1">
      <protection hidden="1"/>
    </xf>
    <xf numFmtId="0" fontId="0" fillId="0" borderId="0" xfId="0" applyProtection="1">
      <protection hidden="1"/>
    </xf>
    <xf numFmtId="0" fontId="10" fillId="0" borderId="0" xfId="1" applyFont="1" applyProtection="1">
      <protection hidden="1"/>
    </xf>
    <xf numFmtId="0" fontId="10" fillId="0" borderId="0" xfId="1" applyFont="1" applyFill="1" applyBorder="1" applyProtection="1">
      <protection hidden="1"/>
    </xf>
    <xf numFmtId="0" fontId="16" fillId="3" borderId="0" xfId="0" applyFont="1" applyFill="1" applyAlignment="1" applyProtection="1">
      <protection hidden="1"/>
    </xf>
    <xf numFmtId="0" fontId="17" fillId="3" borderId="0" xfId="0" applyFont="1" applyFill="1" applyBorder="1" applyAlignment="1" applyProtection="1">
      <alignment vertical="center"/>
      <protection hidden="1"/>
    </xf>
    <xf numFmtId="0" fontId="17" fillId="3" borderId="0" xfId="0" applyFont="1" applyFill="1" applyAlignment="1" applyProtection="1">
      <protection hidden="1"/>
    </xf>
    <xf numFmtId="0" fontId="18" fillId="3" borderId="0" xfId="0" applyFont="1" applyFill="1" applyAlignment="1" applyProtection="1">
      <protection hidden="1"/>
    </xf>
    <xf numFmtId="0" fontId="0" fillId="3" borderId="0" xfId="0" applyFill="1" applyAlignment="1" applyProtection="1">
      <alignment wrapText="1"/>
      <protection hidden="1"/>
    </xf>
    <xf numFmtId="0" fontId="0" fillId="3" borderId="2" xfId="0" applyFill="1" applyBorder="1" applyAlignment="1" applyProtection="1">
      <alignment vertical="center"/>
      <protection hidden="1"/>
    </xf>
    <xf numFmtId="0" fontId="0" fillId="3" borderId="2" xfId="0" applyFill="1" applyBorder="1" applyProtection="1">
      <protection hidden="1"/>
    </xf>
    <xf numFmtId="0" fontId="0" fillId="3" borderId="2" xfId="0" quotePrefix="1" applyFill="1" applyBorder="1" applyProtection="1">
      <protection hidden="1"/>
    </xf>
    <xf numFmtId="0" fontId="0" fillId="7" borderId="2" xfId="0" applyFill="1" applyBorder="1" applyProtection="1">
      <protection hidden="1"/>
    </xf>
    <xf numFmtId="49" fontId="7" fillId="3" borderId="0" xfId="1" applyNumberFormat="1" applyFont="1" applyFill="1" applyAlignment="1" applyProtection="1">
      <alignment horizontal="center" vertical="center"/>
      <protection hidden="1"/>
    </xf>
    <xf numFmtId="49" fontId="10" fillId="3" borderId="0" xfId="2" applyNumberFormat="1" applyFont="1" applyFill="1" applyBorder="1" applyAlignment="1" applyProtection="1">
      <alignment horizontal="center" vertical="center"/>
      <protection hidden="1"/>
    </xf>
    <xf numFmtId="0" fontId="10" fillId="3" borderId="0" xfId="1" applyFont="1" applyFill="1" applyProtection="1">
      <protection hidden="1"/>
    </xf>
    <xf numFmtId="49" fontId="20" fillId="6" borderId="0" xfId="2" applyNumberFormat="1" applyFont="1" applyFill="1" applyBorder="1" applyAlignment="1" applyProtection="1">
      <alignment horizontal="center" vertical="center"/>
      <protection hidden="1"/>
    </xf>
    <xf numFmtId="49" fontId="10" fillId="4" borderId="0" xfId="2" applyNumberFormat="1" applyFont="1" applyFill="1" applyBorder="1" applyAlignment="1" applyProtection="1">
      <alignment horizontal="center" vertical="center"/>
      <protection hidden="1"/>
    </xf>
    <xf numFmtId="0" fontId="25" fillId="4" borderId="0" xfId="0" applyFont="1" applyFill="1" applyBorder="1" applyAlignment="1" applyProtection="1">
      <alignment horizontal="left"/>
      <protection hidden="1"/>
    </xf>
    <xf numFmtId="49" fontId="30" fillId="4" borderId="0" xfId="2" applyNumberFormat="1" applyFont="1" applyFill="1" applyBorder="1" applyAlignment="1" applyProtection="1">
      <alignment horizontal="center" vertical="center"/>
      <protection hidden="1"/>
    </xf>
    <xf numFmtId="0" fontId="27" fillId="4" borderId="0" xfId="8" applyFont="1" applyFill="1" applyAlignment="1" applyProtection="1">
      <alignment horizontal="left" wrapText="1"/>
      <protection hidden="1"/>
    </xf>
    <xf numFmtId="49" fontId="29" fillId="4" borderId="0" xfId="2" applyNumberFormat="1" applyFont="1" applyFill="1" applyBorder="1" applyAlignment="1" applyProtection="1">
      <alignment vertical="center" wrapText="1"/>
      <protection hidden="1"/>
    </xf>
    <xf numFmtId="0" fontId="10" fillId="4" borderId="0" xfId="1" applyFont="1" applyFill="1" applyProtection="1">
      <protection hidden="1"/>
    </xf>
    <xf numFmtId="49" fontId="12" fillId="4" borderId="0" xfId="2" applyNumberFormat="1" applyFont="1" applyFill="1" applyBorder="1" applyAlignment="1" applyProtection="1">
      <alignment horizontal="center" vertical="center"/>
      <protection hidden="1"/>
    </xf>
    <xf numFmtId="0" fontId="10" fillId="4" borderId="0" xfId="1" applyFont="1" applyFill="1" applyBorder="1" applyProtection="1">
      <protection hidden="1"/>
    </xf>
    <xf numFmtId="49" fontId="8" fillId="4" borderId="0" xfId="1" applyNumberFormat="1" applyFont="1" applyFill="1" applyBorder="1" applyAlignment="1" applyProtection="1">
      <alignment horizontal="left" vertical="center" wrapText="1"/>
      <protection hidden="1"/>
    </xf>
    <xf numFmtId="49" fontId="5" fillId="4" borderId="0" xfId="2" applyNumberFormat="1" applyFont="1" applyFill="1" applyBorder="1" applyAlignment="1" applyProtection="1">
      <alignment horizontal="center" vertical="center"/>
      <protection hidden="1"/>
    </xf>
    <xf numFmtId="3" fontId="5" fillId="4" borderId="0" xfId="2" applyNumberFormat="1" applyFont="1" applyFill="1" applyBorder="1" applyAlignment="1" applyProtection="1">
      <alignment horizontal="center" vertical="center"/>
      <protection hidden="1"/>
    </xf>
    <xf numFmtId="3" fontId="5" fillId="2" borderId="0" xfId="2" applyNumberFormat="1" applyFont="1" applyFill="1" applyBorder="1" applyAlignment="1" applyProtection="1">
      <alignment vertical="center"/>
      <protection hidden="1"/>
    </xf>
    <xf numFmtId="3" fontId="5" fillId="2" borderId="9" xfId="2" applyNumberFormat="1" applyFont="1" applyFill="1" applyBorder="1" applyAlignment="1" applyProtection="1">
      <alignment vertical="center"/>
      <protection hidden="1"/>
    </xf>
    <xf numFmtId="3" fontId="5" fillId="2" borderId="24" xfId="2" applyNumberFormat="1" applyFont="1" applyFill="1" applyBorder="1" applyAlignment="1" applyProtection="1">
      <alignment vertical="center"/>
      <protection hidden="1"/>
    </xf>
    <xf numFmtId="3" fontId="5" fillId="2" borderId="11" xfId="2" applyNumberFormat="1" applyFont="1" applyFill="1" applyBorder="1" applyAlignment="1" applyProtection="1">
      <alignment vertical="center"/>
      <protection hidden="1"/>
    </xf>
    <xf numFmtId="3" fontId="5" fillId="2" borderId="20" xfId="2" applyNumberFormat="1" applyFont="1" applyFill="1" applyBorder="1" applyAlignment="1" applyProtection="1">
      <alignment vertical="center"/>
      <protection hidden="1"/>
    </xf>
    <xf numFmtId="49" fontId="11" fillId="4" borderId="0" xfId="1" applyNumberFormat="1" applyFont="1" applyFill="1" applyBorder="1" applyAlignment="1" applyProtection="1">
      <alignment horizontal="center" vertical="center" wrapText="1"/>
      <protection hidden="1"/>
    </xf>
    <xf numFmtId="49" fontId="13" fillId="4" borderId="0" xfId="2" applyNumberFormat="1" applyFont="1" applyFill="1" applyBorder="1" applyAlignment="1" applyProtection="1">
      <alignment horizontal="center" vertical="center"/>
      <protection hidden="1"/>
    </xf>
    <xf numFmtId="0" fontId="3" fillId="4" borderId="0" xfId="1" applyFont="1" applyFill="1" applyBorder="1" applyAlignment="1" applyProtection="1">
      <alignment horizontal="center" vertical="center" wrapText="1"/>
      <protection hidden="1"/>
    </xf>
    <xf numFmtId="0" fontId="7" fillId="4" borderId="0" xfId="1" applyFont="1" applyFill="1" applyAlignment="1" applyProtection="1">
      <alignment horizontal="center" vertical="center"/>
      <protection hidden="1"/>
    </xf>
    <xf numFmtId="49" fontId="7" fillId="4" borderId="0" xfId="1" applyNumberFormat="1" applyFont="1" applyFill="1" applyAlignment="1" applyProtection="1">
      <alignment horizontal="center" vertical="center"/>
      <protection hidden="1"/>
    </xf>
    <xf numFmtId="0" fontId="10" fillId="4" borderId="0" xfId="2" applyNumberFormat="1" applyFont="1" applyFill="1" applyBorder="1" applyAlignment="1" applyProtection="1">
      <alignment horizontal="left" vertical="center"/>
      <protection hidden="1"/>
    </xf>
    <xf numFmtId="2" fontId="10" fillId="4" borderId="0" xfId="2" applyNumberFormat="1" applyFont="1" applyFill="1" applyBorder="1" applyAlignment="1" applyProtection="1">
      <alignment horizontal="center" vertical="center"/>
      <protection hidden="1"/>
    </xf>
    <xf numFmtId="0" fontId="10" fillId="4" borderId="0" xfId="2" applyNumberFormat="1" applyFont="1" applyFill="1" applyBorder="1" applyAlignment="1" applyProtection="1">
      <alignment horizontal="center" vertical="center"/>
      <protection hidden="1"/>
    </xf>
    <xf numFmtId="0" fontId="7" fillId="0" borderId="0" xfId="1" applyFont="1" applyAlignment="1" applyProtection="1">
      <alignment horizontal="center" vertical="center"/>
      <protection hidden="1"/>
    </xf>
    <xf numFmtId="49" fontId="7" fillId="0" borderId="0" xfId="1" applyNumberFormat="1" applyFont="1" applyAlignment="1" applyProtection="1">
      <alignment horizontal="center" vertical="center"/>
      <protection hidden="1"/>
    </xf>
    <xf numFmtId="49" fontId="10" fillId="0" borderId="0" xfId="2" applyNumberFormat="1" applyFont="1" applyBorder="1" applyAlignment="1" applyProtection="1">
      <alignment horizontal="center" vertical="center"/>
      <protection hidden="1"/>
    </xf>
    <xf numFmtId="49" fontId="6" fillId="4" borderId="0" xfId="1" applyNumberFormat="1" applyFont="1" applyFill="1" applyBorder="1" applyAlignment="1" applyProtection="1">
      <alignment horizontal="left" vertical="center" wrapText="1"/>
      <protection hidden="1"/>
    </xf>
    <xf numFmtId="49" fontId="5" fillId="2" borderId="0" xfId="1" applyNumberFormat="1" applyFont="1" applyFill="1" applyBorder="1" applyAlignment="1" applyProtection="1">
      <alignment vertical="center" wrapText="1"/>
      <protection hidden="1"/>
    </xf>
    <xf numFmtId="3" fontId="5" fillId="3" borderId="0" xfId="2" applyNumberFormat="1" applyFont="1" applyFill="1" applyBorder="1" applyAlignment="1" applyProtection="1">
      <alignment vertical="center"/>
      <protection hidden="1"/>
    </xf>
    <xf numFmtId="49" fontId="14" fillId="4" borderId="0" xfId="1" applyNumberFormat="1" applyFont="1" applyFill="1" applyBorder="1" applyAlignment="1" applyProtection="1">
      <alignment horizontal="left" vertical="center" wrapText="1"/>
      <protection hidden="1"/>
    </xf>
    <xf numFmtId="3" fontId="5" fillId="4" borderId="0" xfId="2" applyNumberFormat="1" applyFont="1" applyFill="1" applyBorder="1" applyAlignment="1" applyProtection="1">
      <alignment vertical="center"/>
      <protection hidden="1"/>
    </xf>
    <xf numFmtId="0" fontId="32" fillId="4" borderId="0" xfId="8" applyFont="1" applyFill="1" applyBorder="1" applyAlignment="1" applyProtection="1">
      <alignment horizontal="left" vertical="center" wrapText="1"/>
      <protection hidden="1"/>
    </xf>
    <xf numFmtId="0" fontId="32" fillId="4" borderId="0" xfId="8" applyFont="1" applyFill="1" applyBorder="1" applyAlignment="1" applyProtection="1">
      <alignment horizontal="left" vertical="center"/>
      <protection hidden="1"/>
    </xf>
    <xf numFmtId="0" fontId="32" fillId="4" borderId="0" xfId="8" applyFont="1" applyFill="1" applyBorder="1" applyAlignment="1" applyProtection="1">
      <alignment horizontal="center" vertical="center" wrapText="1"/>
      <protection hidden="1"/>
    </xf>
    <xf numFmtId="0" fontId="5" fillId="4" borderId="4" xfId="1" applyFont="1" applyFill="1" applyBorder="1" applyAlignment="1" applyProtection="1">
      <alignment horizontal="center" vertical="center" wrapText="1"/>
      <protection hidden="1"/>
    </xf>
    <xf numFmtId="0" fontId="5" fillId="4" borderId="0" xfId="1" applyFont="1" applyFill="1" applyBorder="1" applyAlignment="1" applyProtection="1">
      <alignment horizontal="center" vertical="center" wrapText="1"/>
      <protection hidden="1"/>
    </xf>
    <xf numFmtId="49" fontId="20" fillId="6" borderId="0" xfId="2" applyNumberFormat="1" applyFont="1" applyFill="1" applyBorder="1" applyAlignment="1" applyProtection="1">
      <alignment horizontal="left" vertical="center"/>
      <protection hidden="1"/>
    </xf>
    <xf numFmtId="0" fontId="7" fillId="4" borderId="0" xfId="1" applyFont="1" applyFill="1" applyAlignment="1" applyProtection="1">
      <alignment vertical="center"/>
      <protection hidden="1"/>
    </xf>
    <xf numFmtId="0" fontId="16" fillId="4" borderId="0" xfId="0" applyFont="1" applyFill="1" applyAlignment="1" applyProtection="1">
      <alignment vertical="center"/>
      <protection hidden="1"/>
    </xf>
    <xf numFmtId="0" fontId="23" fillId="4" borderId="0" xfId="8" applyFont="1" applyFill="1" applyAlignment="1" applyProtection="1">
      <alignment vertical="center" wrapText="1"/>
      <protection hidden="1"/>
    </xf>
    <xf numFmtId="0" fontId="16" fillId="4" borderId="0" xfId="0" applyFont="1" applyFill="1" applyAlignment="1" applyProtection="1">
      <protection hidden="1"/>
    </xf>
    <xf numFmtId="3" fontId="9" fillId="4" borderId="0" xfId="2" applyNumberFormat="1" applyFont="1" applyFill="1" applyBorder="1" applyAlignment="1" applyProtection="1">
      <alignment horizontal="center" vertical="center" shrinkToFit="1"/>
      <protection hidden="1"/>
    </xf>
    <xf numFmtId="0" fontId="34" fillId="4" borderId="0" xfId="0" applyFont="1" applyFill="1" applyBorder="1" applyAlignment="1" applyProtection="1">
      <alignment horizontal="left" vertical="center"/>
      <protection hidden="1"/>
    </xf>
    <xf numFmtId="0" fontId="14" fillId="4" borderId="4" xfId="1" applyFont="1" applyFill="1" applyBorder="1" applyAlignment="1" applyProtection="1">
      <alignment horizontal="left" vertical="center"/>
      <protection hidden="1"/>
    </xf>
    <xf numFmtId="49" fontId="36" fillId="4" borderId="0" xfId="2" applyNumberFormat="1" applyFont="1" applyFill="1" applyBorder="1" applyAlignment="1" applyProtection="1">
      <alignment horizontal="center" vertical="center"/>
      <protection hidden="1"/>
    </xf>
    <xf numFmtId="0" fontId="24" fillId="4" borderId="0" xfId="8" applyFont="1" applyFill="1" applyAlignment="1" applyProtection="1">
      <alignment horizontal="center"/>
      <protection hidden="1"/>
    </xf>
    <xf numFmtId="49" fontId="29" fillId="4" borderId="0" xfId="2" applyNumberFormat="1" applyFont="1" applyFill="1" applyBorder="1" applyAlignment="1" applyProtection="1">
      <alignment horizontal="center" vertical="center" wrapText="1"/>
      <protection hidden="1"/>
    </xf>
    <xf numFmtId="49" fontId="13" fillId="4" borderId="11" xfId="2" applyNumberFormat="1" applyFont="1" applyFill="1" applyBorder="1" applyAlignment="1" applyProtection="1">
      <alignment horizontal="left" vertical="center" wrapText="1"/>
      <protection hidden="1"/>
    </xf>
    <xf numFmtId="49" fontId="13" fillId="4" borderId="0" xfId="2" applyNumberFormat="1" applyFont="1" applyFill="1" applyBorder="1" applyAlignment="1" applyProtection="1">
      <alignment horizontal="left" vertical="center" wrapText="1"/>
      <protection hidden="1"/>
    </xf>
    <xf numFmtId="0" fontId="16" fillId="4" borderId="0" xfId="0" applyFont="1" applyFill="1" applyAlignment="1" applyProtection="1">
      <alignment horizontal="center"/>
      <protection hidden="1"/>
    </xf>
    <xf numFmtId="14" fontId="10" fillId="4" borderId="0" xfId="1" applyNumberFormat="1" applyFont="1" applyFill="1" applyAlignment="1" applyProtection="1">
      <alignment horizontal="center"/>
      <protection hidden="1"/>
    </xf>
    <xf numFmtId="0" fontId="0" fillId="4" borderId="0" xfId="0" applyFill="1" applyAlignment="1" applyProtection="1">
      <alignment horizontal="left"/>
      <protection hidden="1"/>
    </xf>
    <xf numFmtId="0" fontId="14" fillId="4" borderId="0" xfId="1" applyFont="1" applyFill="1" applyBorder="1" applyAlignment="1" applyProtection="1">
      <alignment horizontal="left" vertical="center"/>
      <protection hidden="1"/>
    </xf>
    <xf numFmtId="0" fontId="14" fillId="4" borderId="0" xfId="1" applyFont="1" applyFill="1" applyAlignment="1" applyProtection="1">
      <alignment horizontal="left" vertical="center"/>
      <protection hidden="1"/>
    </xf>
    <xf numFmtId="0" fontId="7" fillId="3" borderId="0" xfId="1" applyFont="1" applyFill="1" applyAlignment="1" applyProtection="1">
      <alignment horizontal="center" vertical="center"/>
      <protection hidden="1"/>
    </xf>
    <xf numFmtId="0" fontId="28" fillId="4" borderId="0" xfId="1" applyFont="1" applyFill="1" applyAlignment="1" applyProtection="1">
      <alignment horizontal="left" vertical="center"/>
      <protection hidden="1"/>
    </xf>
    <xf numFmtId="0" fontId="23" fillId="4" borderId="0" xfId="8" applyFont="1" applyFill="1" applyAlignment="1" applyProtection="1">
      <alignment horizontal="center"/>
      <protection hidden="1"/>
    </xf>
    <xf numFmtId="0" fontId="2" fillId="4" borderId="0" xfId="8" applyFill="1" applyAlignment="1" applyProtection="1">
      <alignment horizontal="center"/>
      <protection hidden="1"/>
    </xf>
    <xf numFmtId="2" fontId="2" fillId="4" borderId="0" xfId="8" applyNumberFormat="1" applyFill="1" applyAlignment="1" applyProtection="1">
      <alignment horizontal="center"/>
      <protection hidden="1"/>
    </xf>
    <xf numFmtId="0" fontId="2" fillId="4" borderId="0" xfId="8" applyFill="1" applyAlignment="1" applyProtection="1">
      <alignment wrapText="1"/>
      <protection hidden="1"/>
    </xf>
    <xf numFmtId="0" fontId="2" fillId="4" borderId="0" xfId="8" applyFill="1" applyBorder="1" applyAlignment="1" applyProtection="1">
      <alignment wrapText="1"/>
      <protection hidden="1"/>
    </xf>
    <xf numFmtId="0" fontId="2" fillId="4" borderId="0" xfId="8" applyFont="1" applyFill="1" applyAlignment="1" applyProtection="1">
      <alignment horizontal="center"/>
      <protection hidden="1"/>
    </xf>
    <xf numFmtId="0" fontId="34" fillId="4" borderId="0" xfId="0" applyFont="1" applyFill="1" applyBorder="1" applyAlignment="1" applyProtection="1">
      <alignment horizontal="center"/>
      <protection hidden="1"/>
    </xf>
    <xf numFmtId="0" fontId="17" fillId="3" borderId="0" xfId="0" applyFont="1" applyFill="1" applyBorder="1" applyAlignment="1" applyProtection="1">
      <alignment horizontal="center" vertical="center"/>
      <protection hidden="1"/>
    </xf>
    <xf numFmtId="0" fontId="0" fillId="3" borderId="0" xfId="0" applyFill="1" applyBorder="1" applyAlignment="1" applyProtection="1">
      <alignment horizontal="center" vertical="center"/>
      <protection hidden="1"/>
    </xf>
    <xf numFmtId="0" fontId="25" fillId="3" borderId="0" xfId="0" applyFont="1" applyFill="1" applyBorder="1" applyAlignment="1" applyProtection="1">
      <alignment horizontal="center" vertical="center"/>
      <protection hidden="1"/>
    </xf>
    <xf numFmtId="0" fontId="16" fillId="3" borderId="0" xfId="0" applyFont="1" applyFill="1" applyAlignment="1" applyProtection="1">
      <alignment horizontal="center"/>
      <protection hidden="1"/>
    </xf>
    <xf numFmtId="0" fontId="24" fillId="4" borderId="0" xfId="8" applyFont="1" applyFill="1" applyAlignment="1" applyProtection="1">
      <alignment horizontal="center"/>
      <protection hidden="1"/>
    </xf>
    <xf numFmtId="0" fontId="19" fillId="3" borderId="0" xfId="0" applyFont="1" applyFill="1" applyAlignment="1" applyProtection="1">
      <alignment horizontal="center"/>
      <protection hidden="1"/>
    </xf>
    <xf numFmtId="0" fontId="22" fillId="4" borderId="0" xfId="8" applyFont="1" applyFill="1" applyAlignment="1" applyProtection="1">
      <alignment horizontal="center"/>
      <protection hidden="1"/>
    </xf>
    <xf numFmtId="0" fontId="23" fillId="4" borderId="0" xfId="8" applyFont="1" applyFill="1" applyAlignment="1" applyProtection="1">
      <alignment horizontal="center"/>
      <protection hidden="1"/>
    </xf>
    <xf numFmtId="0" fontId="2" fillId="4" borderId="0" xfId="8" applyFont="1" applyFill="1" applyAlignment="1" applyProtection="1">
      <alignment horizontal="center"/>
      <protection hidden="1"/>
    </xf>
    <xf numFmtId="0" fontId="24" fillId="3" borderId="0" xfId="8" applyFont="1" applyFill="1" applyAlignment="1" applyProtection="1">
      <alignment horizontal="center"/>
      <protection hidden="1"/>
    </xf>
    <xf numFmtId="0" fontId="0" fillId="3" borderId="0" xfId="0" applyFill="1" applyAlignment="1" applyProtection="1">
      <alignment horizontal="left" wrapText="1"/>
      <protection hidden="1"/>
    </xf>
    <xf numFmtId="0" fontId="1" fillId="3" borderId="0" xfId="0" applyFont="1" applyFill="1" applyAlignment="1" applyProtection="1">
      <alignment horizontal="left" wrapText="1"/>
      <protection hidden="1"/>
    </xf>
    <xf numFmtId="0" fontId="0" fillId="3" borderId="0" xfId="0" applyFill="1" applyAlignment="1" applyProtection="1">
      <alignment horizontal="left"/>
      <protection hidden="1"/>
    </xf>
    <xf numFmtId="14" fontId="26" fillId="3" borderId="0" xfId="8" applyNumberFormat="1" applyFont="1" applyFill="1" applyAlignment="1" applyProtection="1">
      <alignment horizontal="right"/>
      <protection hidden="1"/>
    </xf>
    <xf numFmtId="3" fontId="5" fillId="2" borderId="6" xfId="2" applyNumberFormat="1" applyFont="1" applyFill="1" applyBorder="1" applyAlignment="1" applyProtection="1">
      <alignment horizontal="center" vertical="center"/>
      <protection hidden="1"/>
    </xf>
    <xf numFmtId="3" fontId="5" fillId="2" borderId="4" xfId="2" applyNumberFormat="1" applyFont="1" applyFill="1" applyBorder="1" applyAlignment="1" applyProtection="1">
      <alignment horizontal="center" vertical="center"/>
      <protection hidden="1"/>
    </xf>
    <xf numFmtId="3" fontId="5" fillId="2" borderId="5" xfId="2" applyNumberFormat="1" applyFont="1" applyFill="1" applyBorder="1" applyAlignment="1" applyProtection="1">
      <alignment horizontal="center" vertical="center"/>
      <protection hidden="1"/>
    </xf>
    <xf numFmtId="3" fontId="5" fillId="2" borderId="7" xfId="2" applyNumberFormat="1" applyFont="1" applyFill="1" applyBorder="1" applyAlignment="1" applyProtection="1">
      <alignment horizontal="center" vertical="center"/>
      <protection hidden="1"/>
    </xf>
    <xf numFmtId="3" fontId="5" fillId="3" borderId="3" xfId="2" applyNumberFormat="1" applyFont="1" applyFill="1" applyBorder="1" applyAlignment="1" applyProtection="1">
      <alignment horizontal="center" vertical="center"/>
      <protection locked="0"/>
    </xf>
    <xf numFmtId="3" fontId="5" fillId="3" borderId="4" xfId="2" applyNumberFormat="1" applyFont="1" applyFill="1" applyBorder="1" applyAlignment="1" applyProtection="1">
      <alignment horizontal="center" vertical="center"/>
      <protection locked="0"/>
    </xf>
    <xf numFmtId="3" fontId="5" fillId="3" borderId="7" xfId="2" applyNumberFormat="1" applyFont="1" applyFill="1" applyBorder="1" applyAlignment="1" applyProtection="1">
      <alignment horizontal="center" vertical="center"/>
      <protection locked="0"/>
    </xf>
    <xf numFmtId="3" fontId="5" fillId="3" borderId="10" xfId="2" applyNumberFormat="1" applyFont="1" applyFill="1" applyBorder="1" applyAlignment="1" applyProtection="1">
      <alignment horizontal="center" vertical="center"/>
      <protection locked="0"/>
    </xf>
    <xf numFmtId="3" fontId="5" fillId="3" borderId="11" xfId="2" applyNumberFormat="1" applyFont="1" applyFill="1" applyBorder="1" applyAlignment="1" applyProtection="1">
      <alignment horizontal="center" vertical="center"/>
      <protection locked="0"/>
    </xf>
    <xf numFmtId="3" fontId="5" fillId="3" borderId="20" xfId="2" applyNumberFormat="1" applyFont="1" applyFill="1" applyBorder="1" applyAlignment="1" applyProtection="1">
      <alignment horizontal="center" vertical="center"/>
      <protection locked="0"/>
    </xf>
    <xf numFmtId="3" fontId="5" fillId="2" borderId="13" xfId="2" applyNumberFormat="1" applyFont="1" applyFill="1" applyBorder="1" applyAlignment="1" applyProtection="1">
      <alignment horizontal="center" vertical="center"/>
      <protection hidden="1"/>
    </xf>
    <xf numFmtId="3" fontId="5" fillId="2" borderId="11" xfId="2" applyNumberFormat="1" applyFont="1" applyFill="1" applyBorder="1" applyAlignment="1" applyProtection="1">
      <alignment horizontal="center" vertical="center"/>
      <protection hidden="1"/>
    </xf>
    <xf numFmtId="2" fontId="10" fillId="0" borderId="29" xfId="2" applyNumberFormat="1" applyFont="1" applyFill="1" applyBorder="1" applyAlignment="1" applyProtection="1">
      <alignment horizontal="center" vertical="center"/>
      <protection locked="0"/>
    </xf>
    <xf numFmtId="0" fontId="10" fillId="2" borderId="2" xfId="2" applyNumberFormat="1" applyFont="1" applyFill="1" applyBorder="1" applyAlignment="1" applyProtection="1">
      <alignment horizontal="left" vertical="center"/>
      <protection hidden="1"/>
    </xf>
    <xf numFmtId="2" fontId="10" fillId="0" borderId="40" xfId="2" applyNumberFormat="1" applyFont="1" applyFill="1" applyBorder="1" applyAlignment="1" applyProtection="1">
      <alignment horizontal="center" vertical="center"/>
      <protection locked="0"/>
    </xf>
    <xf numFmtId="2" fontId="10" fillId="0" borderId="41" xfId="2" applyNumberFormat="1" applyFont="1" applyFill="1" applyBorder="1" applyAlignment="1" applyProtection="1">
      <alignment horizontal="center" vertical="center"/>
      <protection locked="0"/>
    </xf>
    <xf numFmtId="2" fontId="10" fillId="0" borderId="42" xfId="2" applyNumberFormat="1" applyFont="1" applyFill="1" applyBorder="1" applyAlignment="1" applyProtection="1">
      <alignment horizontal="center" vertical="center"/>
      <protection locked="0"/>
    </xf>
    <xf numFmtId="49" fontId="13" fillId="4" borderId="11" xfId="2" applyNumberFormat="1" applyFont="1" applyFill="1" applyBorder="1" applyAlignment="1" applyProtection="1">
      <alignment horizontal="left" vertical="center" wrapText="1"/>
      <protection hidden="1"/>
    </xf>
    <xf numFmtId="0" fontId="16" fillId="4" borderId="0" xfId="0" applyFont="1" applyFill="1" applyAlignment="1" applyProtection="1">
      <alignment horizontal="center"/>
      <protection hidden="1"/>
    </xf>
    <xf numFmtId="14" fontId="10" fillId="4" borderId="0" xfId="1" applyNumberFormat="1" applyFont="1" applyFill="1" applyAlignment="1" applyProtection="1">
      <alignment horizontal="center"/>
      <protection hidden="1"/>
    </xf>
    <xf numFmtId="0" fontId="0" fillId="4" borderId="0" xfId="0" applyFill="1" applyAlignment="1" applyProtection="1">
      <alignment horizontal="left"/>
      <protection hidden="1"/>
    </xf>
    <xf numFmtId="49" fontId="13" fillId="4" borderId="0" xfId="2" applyNumberFormat="1" applyFont="1" applyFill="1" applyBorder="1" applyAlignment="1" applyProtection="1">
      <alignment horizontal="left" vertical="center" wrapText="1"/>
      <protection hidden="1"/>
    </xf>
    <xf numFmtId="49" fontId="12" fillId="2" borderId="21" xfId="2" applyNumberFormat="1" applyFont="1" applyFill="1" applyBorder="1" applyAlignment="1" applyProtection="1">
      <alignment horizontal="left" vertical="center"/>
      <protection hidden="1"/>
    </xf>
    <xf numFmtId="49" fontId="12" fillId="2" borderId="22" xfId="2" applyNumberFormat="1" applyFont="1" applyFill="1" applyBorder="1" applyAlignment="1" applyProtection="1">
      <alignment horizontal="left" vertical="center"/>
      <protection hidden="1"/>
    </xf>
    <xf numFmtId="49" fontId="12" fillId="2" borderId="23" xfId="2" applyNumberFormat="1" applyFont="1" applyFill="1" applyBorder="1" applyAlignment="1" applyProtection="1">
      <alignment horizontal="left" vertical="center"/>
      <protection hidden="1"/>
    </xf>
    <xf numFmtId="49" fontId="10" fillId="3" borderId="21" xfId="2" applyNumberFormat="1" applyFont="1" applyFill="1" applyBorder="1" applyAlignment="1" applyProtection="1">
      <alignment horizontal="center" vertical="center"/>
      <protection locked="0"/>
    </xf>
    <xf numFmtId="49" fontId="10" fillId="3" borderId="22" xfId="2" applyNumberFormat="1" applyFont="1" applyFill="1" applyBorder="1" applyAlignment="1" applyProtection="1">
      <alignment horizontal="center" vertical="center"/>
      <protection locked="0"/>
    </xf>
    <xf numFmtId="49" fontId="10" fillId="3" borderId="23" xfId="2" applyNumberFormat="1" applyFont="1" applyFill="1" applyBorder="1" applyAlignment="1" applyProtection="1">
      <alignment horizontal="center" vertical="center"/>
      <protection locked="0"/>
    </xf>
    <xf numFmtId="49" fontId="30" fillId="4" borderId="21" xfId="2" applyNumberFormat="1" applyFont="1" applyFill="1" applyBorder="1" applyAlignment="1" applyProtection="1">
      <alignment horizontal="center" vertical="center"/>
      <protection hidden="1"/>
    </xf>
    <xf numFmtId="49" fontId="30" fillId="4" borderId="22" xfId="2" applyNumberFormat="1" applyFont="1" applyFill="1" applyBorder="1" applyAlignment="1" applyProtection="1">
      <alignment horizontal="center" vertical="center"/>
      <protection hidden="1"/>
    </xf>
    <xf numFmtId="49" fontId="30" fillId="4" borderId="23" xfId="2" applyNumberFormat="1" applyFont="1" applyFill="1" applyBorder="1" applyAlignment="1" applyProtection="1">
      <alignment horizontal="center" vertical="center"/>
      <protection hidden="1"/>
    </xf>
    <xf numFmtId="0" fontId="5" fillId="3" borderId="21" xfId="1" applyFont="1" applyFill="1" applyBorder="1" applyAlignment="1" applyProtection="1">
      <alignment horizontal="center" vertical="center" wrapText="1"/>
      <protection locked="0"/>
    </xf>
    <xf numFmtId="0" fontId="5" fillId="3" borderId="22" xfId="1" applyFont="1" applyFill="1" applyBorder="1" applyAlignment="1" applyProtection="1">
      <alignment horizontal="center" vertical="center" wrapText="1"/>
      <protection locked="0"/>
    </xf>
    <xf numFmtId="0" fontId="5" fillId="3" borderId="23" xfId="1" applyFont="1" applyFill="1" applyBorder="1" applyAlignment="1" applyProtection="1">
      <alignment horizontal="center" vertical="center" wrapText="1"/>
      <protection locked="0"/>
    </xf>
    <xf numFmtId="49" fontId="13" fillId="4" borderId="4" xfId="2" applyNumberFormat="1" applyFont="1" applyFill="1" applyBorder="1" applyAlignment="1" applyProtection="1">
      <alignment horizontal="left" vertical="center" wrapText="1"/>
      <protection hidden="1"/>
    </xf>
    <xf numFmtId="0" fontId="33" fillId="2" borderId="25" xfId="0" applyFont="1" applyFill="1" applyBorder="1" applyAlignment="1" applyProtection="1">
      <alignment horizontal="left" vertical="center" wrapText="1"/>
      <protection hidden="1"/>
    </xf>
    <xf numFmtId="0" fontId="33" fillId="2" borderId="2" xfId="0" applyFont="1" applyFill="1" applyBorder="1" applyAlignment="1" applyProtection="1">
      <alignment horizontal="left" vertical="center" wrapText="1"/>
      <protection hidden="1"/>
    </xf>
    <xf numFmtId="0" fontId="33" fillId="2" borderId="27" xfId="0" applyFont="1" applyFill="1" applyBorder="1" applyAlignment="1" applyProtection="1">
      <alignment horizontal="left" vertical="center" wrapText="1"/>
      <protection hidden="1"/>
    </xf>
    <xf numFmtId="0" fontId="33" fillId="2" borderId="26" xfId="0" applyFont="1" applyFill="1" applyBorder="1" applyAlignment="1" applyProtection="1">
      <alignment horizontal="left" vertical="center" wrapText="1"/>
      <protection hidden="1"/>
    </xf>
    <xf numFmtId="2" fontId="10" fillId="2" borderId="2" xfId="2" applyNumberFormat="1" applyFont="1" applyFill="1" applyBorder="1" applyAlignment="1" applyProtection="1">
      <alignment horizontal="center" vertical="center"/>
      <protection hidden="1"/>
    </xf>
    <xf numFmtId="0" fontId="10" fillId="2" borderId="2" xfId="2" applyNumberFormat="1" applyFont="1" applyFill="1" applyBorder="1" applyAlignment="1" applyProtection="1">
      <alignment horizontal="center" vertical="center"/>
      <protection hidden="1"/>
    </xf>
    <xf numFmtId="49" fontId="12" fillId="2" borderId="3" xfId="2" applyNumberFormat="1" applyFont="1" applyFill="1" applyBorder="1" applyAlignment="1" applyProtection="1">
      <alignment horizontal="center" vertical="center"/>
      <protection hidden="1"/>
    </xf>
    <xf numFmtId="49" fontId="12" fillId="2" borderId="4" xfId="2" applyNumberFormat="1" applyFont="1" applyFill="1" applyBorder="1" applyAlignment="1" applyProtection="1">
      <alignment horizontal="center" vertical="center"/>
      <protection hidden="1"/>
    </xf>
    <xf numFmtId="49" fontId="12" fillId="2" borderId="7" xfId="2" applyNumberFormat="1" applyFont="1" applyFill="1" applyBorder="1" applyAlignment="1" applyProtection="1">
      <alignment horizontal="center" vertical="center"/>
      <protection hidden="1"/>
    </xf>
    <xf numFmtId="49" fontId="12" fillId="2" borderId="10" xfId="2" applyNumberFormat="1" applyFont="1" applyFill="1" applyBorder="1" applyAlignment="1" applyProtection="1">
      <alignment horizontal="center" vertical="center"/>
      <protection hidden="1"/>
    </xf>
    <xf numFmtId="49" fontId="12" fillId="2" borderId="11" xfId="2" applyNumberFormat="1" applyFont="1" applyFill="1" applyBorder="1" applyAlignment="1" applyProtection="1">
      <alignment horizontal="center" vertical="center"/>
      <protection hidden="1"/>
    </xf>
    <xf numFmtId="49" fontId="12" fillId="2" borderId="20" xfId="2" applyNumberFormat="1" applyFont="1" applyFill="1" applyBorder="1" applyAlignment="1" applyProtection="1">
      <alignment horizontal="center" vertical="center"/>
      <protection hidden="1"/>
    </xf>
    <xf numFmtId="49" fontId="29" fillId="4" borderId="0" xfId="2" applyNumberFormat="1" applyFont="1" applyFill="1" applyBorder="1" applyAlignment="1" applyProtection="1">
      <alignment horizontal="center" vertical="center" wrapText="1"/>
      <protection hidden="1"/>
    </xf>
    <xf numFmtId="2" fontId="10" fillId="0" borderId="36" xfId="2" applyNumberFormat="1" applyFont="1" applyFill="1" applyBorder="1" applyAlignment="1" applyProtection="1">
      <alignment horizontal="center" vertical="center"/>
      <protection locked="0"/>
    </xf>
    <xf numFmtId="2" fontId="10" fillId="0" borderId="37" xfId="2" applyNumberFormat="1" applyFont="1" applyFill="1" applyBorder="1" applyAlignment="1" applyProtection="1">
      <alignment horizontal="center" vertical="center"/>
      <protection locked="0"/>
    </xf>
    <xf numFmtId="2" fontId="10" fillId="0" borderId="38" xfId="2" applyNumberFormat="1" applyFont="1" applyFill="1" applyBorder="1" applyAlignment="1" applyProtection="1">
      <alignment horizontal="center" vertical="center"/>
      <protection locked="0"/>
    </xf>
    <xf numFmtId="0" fontId="10" fillId="2" borderId="29" xfId="2" applyNumberFormat="1" applyFont="1" applyFill="1" applyBorder="1" applyAlignment="1" applyProtection="1">
      <alignment horizontal="left" vertical="center"/>
      <protection hidden="1"/>
    </xf>
    <xf numFmtId="49" fontId="5" fillId="2" borderId="21" xfId="1" applyNumberFormat="1" applyFont="1" applyFill="1" applyBorder="1" applyAlignment="1" applyProtection="1">
      <alignment horizontal="center" vertical="center" wrapText="1"/>
      <protection hidden="1"/>
    </xf>
    <xf numFmtId="49" fontId="5" fillId="2" borderId="22" xfId="1" applyNumberFormat="1" applyFont="1" applyFill="1" applyBorder="1" applyAlignment="1" applyProtection="1">
      <alignment horizontal="center" vertical="center" wrapText="1"/>
      <protection hidden="1"/>
    </xf>
    <xf numFmtId="49" fontId="5" fillId="2" borderId="23" xfId="1" applyNumberFormat="1" applyFont="1" applyFill="1" applyBorder="1" applyAlignment="1" applyProtection="1">
      <alignment horizontal="center" vertical="center" wrapText="1"/>
      <protection hidden="1"/>
    </xf>
    <xf numFmtId="49" fontId="14" fillId="2" borderId="3" xfId="1" applyNumberFormat="1" applyFont="1" applyFill="1" applyBorder="1" applyAlignment="1" applyProtection="1">
      <alignment horizontal="left" vertical="center" wrapText="1"/>
      <protection hidden="1"/>
    </xf>
    <xf numFmtId="49" fontId="14" fillId="2" borderId="4" xfId="1" applyNumberFormat="1" applyFont="1" applyFill="1" applyBorder="1" applyAlignment="1" applyProtection="1">
      <alignment horizontal="left" vertical="center" wrapText="1"/>
      <protection hidden="1"/>
    </xf>
    <xf numFmtId="49" fontId="14" fillId="2" borderId="5" xfId="1" applyNumberFormat="1" applyFont="1" applyFill="1" applyBorder="1" applyAlignment="1" applyProtection="1">
      <alignment horizontal="left" vertical="center" wrapText="1"/>
      <protection hidden="1"/>
    </xf>
    <xf numFmtId="49" fontId="14" fillId="2" borderId="8" xfId="1" applyNumberFormat="1" applyFont="1" applyFill="1" applyBorder="1" applyAlignment="1" applyProtection="1">
      <alignment horizontal="left" vertical="center" wrapText="1"/>
      <protection hidden="1"/>
    </xf>
    <xf numFmtId="49" fontId="14" fillId="2" borderId="0" xfId="1" applyNumberFormat="1" applyFont="1" applyFill="1" applyBorder="1" applyAlignment="1" applyProtection="1">
      <alignment horizontal="left" vertical="center" wrapText="1"/>
      <protection hidden="1"/>
    </xf>
    <xf numFmtId="49" fontId="14" fillId="2" borderId="1" xfId="1" applyNumberFormat="1" applyFont="1" applyFill="1" applyBorder="1" applyAlignment="1" applyProtection="1">
      <alignment horizontal="left" vertical="center" wrapText="1"/>
      <protection hidden="1"/>
    </xf>
    <xf numFmtId="49" fontId="14" fillId="2" borderId="10" xfId="1" applyNumberFormat="1" applyFont="1" applyFill="1" applyBorder="1" applyAlignment="1" applyProtection="1">
      <alignment horizontal="left" vertical="center" wrapText="1"/>
      <protection hidden="1"/>
    </xf>
    <xf numFmtId="49" fontId="14" fillId="2" borderId="11" xfId="1" applyNumberFormat="1" applyFont="1" applyFill="1" applyBorder="1" applyAlignment="1" applyProtection="1">
      <alignment horizontal="left" vertical="center" wrapText="1"/>
      <protection hidden="1"/>
    </xf>
    <xf numFmtId="49" fontId="14" fillId="2" borderId="12" xfId="1" applyNumberFormat="1" applyFont="1" applyFill="1" applyBorder="1" applyAlignment="1" applyProtection="1">
      <alignment horizontal="left" vertical="center" wrapText="1"/>
      <protection hidden="1"/>
    </xf>
    <xf numFmtId="49" fontId="8" fillId="4" borderId="0" xfId="2" applyNumberFormat="1" applyFont="1" applyFill="1" applyBorder="1" applyAlignment="1" applyProtection="1">
      <alignment horizontal="left" vertical="center" wrapText="1"/>
      <protection hidden="1"/>
    </xf>
    <xf numFmtId="0" fontId="14" fillId="4" borderId="0" xfId="1" applyFont="1" applyFill="1" applyAlignment="1" applyProtection="1">
      <alignment horizontal="left" vertical="center" wrapText="1"/>
      <protection hidden="1"/>
    </xf>
    <xf numFmtId="0" fontId="34" fillId="2" borderId="25" xfId="0" applyFont="1" applyFill="1" applyBorder="1" applyAlignment="1" applyProtection="1">
      <alignment horizontal="left" vertical="center" wrapText="1"/>
      <protection hidden="1"/>
    </xf>
    <xf numFmtId="0" fontId="34" fillId="2" borderId="2" xfId="0" applyFont="1" applyFill="1" applyBorder="1" applyAlignment="1" applyProtection="1">
      <alignment horizontal="left" vertical="center" wrapText="1"/>
      <protection hidden="1"/>
    </xf>
    <xf numFmtId="0" fontId="34" fillId="2" borderId="28" xfId="0" applyFont="1" applyFill="1" applyBorder="1" applyAlignment="1" applyProtection="1">
      <alignment horizontal="left" vertical="center" wrapText="1"/>
      <protection hidden="1"/>
    </xf>
    <xf numFmtId="0" fontId="34" fillId="2" borderId="29" xfId="0" applyFont="1" applyFill="1" applyBorder="1" applyAlignment="1" applyProtection="1">
      <alignment horizontal="left" vertical="center" wrapText="1"/>
      <protection hidden="1"/>
    </xf>
    <xf numFmtId="0" fontId="34" fillId="2" borderId="33" xfId="0" applyFont="1" applyFill="1" applyBorder="1" applyAlignment="1" applyProtection="1">
      <alignment horizontal="left" vertical="center" wrapText="1"/>
      <protection hidden="1"/>
    </xf>
    <xf numFmtId="0" fontId="34" fillId="2" borderId="34" xfId="0" applyFont="1" applyFill="1" applyBorder="1" applyAlignment="1" applyProtection="1">
      <alignment horizontal="left" vertical="center" wrapText="1"/>
      <protection hidden="1"/>
    </xf>
    <xf numFmtId="49" fontId="30" fillId="2" borderId="34" xfId="2" applyNumberFormat="1" applyFont="1" applyFill="1" applyBorder="1" applyAlignment="1" applyProtection="1">
      <alignment horizontal="center" vertical="center" wrapText="1"/>
      <protection hidden="1"/>
    </xf>
    <xf numFmtId="0" fontId="10" fillId="2" borderId="2" xfId="2" quotePrefix="1" applyNumberFormat="1" applyFont="1" applyFill="1" applyBorder="1" applyAlignment="1" applyProtection="1">
      <alignment horizontal="left" vertical="center"/>
      <protection hidden="1"/>
    </xf>
    <xf numFmtId="2" fontId="10" fillId="2" borderId="40" xfId="2" applyNumberFormat="1" applyFont="1" applyFill="1" applyBorder="1" applyAlignment="1" applyProtection="1">
      <alignment horizontal="center" vertical="center"/>
      <protection hidden="1"/>
    </xf>
    <xf numFmtId="2" fontId="10" fillId="2" borderId="41" xfId="2" applyNumberFormat="1" applyFont="1" applyFill="1" applyBorder="1" applyAlignment="1" applyProtection="1">
      <alignment horizontal="center" vertical="center"/>
      <protection hidden="1"/>
    </xf>
    <xf numFmtId="2" fontId="10" fillId="2" borderId="42" xfId="2" applyNumberFormat="1" applyFont="1" applyFill="1" applyBorder="1" applyAlignment="1" applyProtection="1">
      <alignment horizontal="center" vertical="center"/>
      <protection hidden="1"/>
    </xf>
    <xf numFmtId="49" fontId="28" fillId="2" borderId="34" xfId="2" applyNumberFormat="1" applyFont="1" applyFill="1" applyBorder="1" applyAlignment="1" applyProtection="1">
      <alignment horizontal="center" vertical="center" wrapText="1"/>
      <protection hidden="1"/>
    </xf>
    <xf numFmtId="49" fontId="28" fillId="2" borderId="34" xfId="2" applyNumberFormat="1" applyFont="1" applyFill="1" applyBorder="1" applyAlignment="1" applyProtection="1">
      <alignment horizontal="center" vertical="center"/>
      <protection hidden="1"/>
    </xf>
    <xf numFmtId="49" fontId="28" fillId="2" borderId="35" xfId="2" applyNumberFormat="1" applyFont="1" applyFill="1" applyBorder="1" applyAlignment="1" applyProtection="1">
      <alignment horizontal="center" vertical="center"/>
      <protection hidden="1"/>
    </xf>
    <xf numFmtId="0" fontId="8" fillId="2" borderId="0" xfId="1" applyFont="1" applyFill="1" applyBorder="1" applyAlignment="1" applyProtection="1">
      <alignment horizontal="left" vertical="center" wrapText="1"/>
      <protection hidden="1"/>
    </xf>
    <xf numFmtId="0" fontId="8" fillId="5" borderId="0" xfId="1" applyFont="1" applyFill="1" applyBorder="1" applyAlignment="1" applyProtection="1">
      <alignment horizontal="left" vertical="center" wrapText="1"/>
      <protection hidden="1"/>
    </xf>
    <xf numFmtId="0" fontId="8" fillId="0" borderId="0" xfId="1" applyFont="1" applyFill="1" applyBorder="1" applyAlignment="1" applyProtection="1">
      <alignment horizontal="left" vertical="center" wrapText="1"/>
      <protection hidden="1"/>
    </xf>
    <xf numFmtId="0" fontId="8" fillId="4" borderId="0" xfId="1" applyFont="1" applyFill="1" applyBorder="1" applyAlignment="1" applyProtection="1">
      <alignment horizontal="left" vertical="center" wrapText="1"/>
      <protection hidden="1"/>
    </xf>
    <xf numFmtId="49" fontId="30" fillId="2" borderId="34" xfId="2" applyNumberFormat="1" applyFont="1" applyFill="1" applyBorder="1" applyAlignment="1" applyProtection="1">
      <alignment horizontal="center" vertical="center"/>
      <protection hidden="1"/>
    </xf>
    <xf numFmtId="49" fontId="30" fillId="2" borderId="35" xfId="2" applyNumberFormat="1" applyFont="1" applyFill="1" applyBorder="1" applyAlignment="1" applyProtection="1">
      <alignment horizontal="center" vertical="center"/>
      <protection hidden="1"/>
    </xf>
    <xf numFmtId="0" fontId="33" fillId="2" borderId="28" xfId="0" applyFont="1" applyFill="1" applyBorder="1" applyAlignment="1" applyProtection="1">
      <alignment horizontal="left" vertical="center" wrapText="1"/>
      <protection hidden="1"/>
    </xf>
    <xf numFmtId="0" fontId="33" fillId="2" borderId="29" xfId="0" applyFont="1" applyFill="1" applyBorder="1" applyAlignment="1" applyProtection="1">
      <alignment horizontal="left" vertical="center" wrapText="1"/>
      <protection hidden="1"/>
    </xf>
    <xf numFmtId="0" fontId="10" fillId="2" borderId="29" xfId="2" applyNumberFormat="1" applyFont="1" applyFill="1" applyBorder="1" applyAlignment="1" applyProtection="1">
      <alignment horizontal="center" vertical="center"/>
      <protection hidden="1"/>
    </xf>
    <xf numFmtId="2" fontId="10" fillId="2" borderId="29" xfId="2" applyNumberFormat="1" applyFont="1" applyFill="1" applyBorder="1" applyAlignment="1" applyProtection="1">
      <alignment horizontal="center" vertical="center"/>
      <protection hidden="1"/>
    </xf>
    <xf numFmtId="2" fontId="10" fillId="2" borderId="32" xfId="2" applyNumberFormat="1" applyFont="1" applyFill="1" applyBorder="1" applyAlignment="1" applyProtection="1">
      <alignment horizontal="center" vertical="center"/>
      <protection hidden="1"/>
    </xf>
    <xf numFmtId="0" fontId="10" fillId="2" borderId="26" xfId="2" applyNumberFormat="1" applyFont="1" applyFill="1" applyBorder="1" applyAlignment="1" applyProtection="1">
      <alignment horizontal="center" vertical="center"/>
      <protection hidden="1"/>
    </xf>
    <xf numFmtId="2" fontId="10" fillId="2" borderId="30" xfId="2" applyNumberFormat="1" applyFont="1" applyFill="1" applyBorder="1" applyAlignment="1" applyProtection="1">
      <alignment horizontal="center" vertical="center"/>
      <protection hidden="1"/>
    </xf>
    <xf numFmtId="2" fontId="10" fillId="2" borderId="26" xfId="2" applyNumberFormat="1" applyFont="1" applyFill="1" applyBorder="1" applyAlignment="1" applyProtection="1">
      <alignment horizontal="center" vertical="center"/>
      <protection hidden="1"/>
    </xf>
    <xf numFmtId="2" fontId="10" fillId="2" borderId="31" xfId="2" applyNumberFormat="1" applyFont="1" applyFill="1" applyBorder="1" applyAlignment="1" applyProtection="1">
      <alignment horizontal="center" vertical="center"/>
      <protection hidden="1"/>
    </xf>
    <xf numFmtId="3" fontId="9" fillId="5" borderId="14" xfId="2" applyNumberFormat="1" applyFont="1" applyFill="1" applyBorder="1" applyAlignment="1" applyProtection="1">
      <alignment horizontal="center" vertical="center" shrinkToFit="1"/>
      <protection hidden="1"/>
    </xf>
    <xf numFmtId="3" fontId="9" fillId="5" borderId="15" xfId="2" applyNumberFormat="1" applyFont="1" applyFill="1" applyBorder="1" applyAlignment="1" applyProtection="1">
      <alignment horizontal="center" vertical="center" shrinkToFit="1"/>
      <protection hidden="1"/>
    </xf>
    <xf numFmtId="3" fontId="9" fillId="5" borderId="16" xfId="2" applyNumberFormat="1" applyFont="1" applyFill="1" applyBorder="1" applyAlignment="1" applyProtection="1">
      <alignment horizontal="center" vertical="center" shrinkToFit="1"/>
      <protection hidden="1"/>
    </xf>
    <xf numFmtId="3" fontId="9" fillId="5" borderId="17" xfId="2" applyNumberFormat="1" applyFont="1" applyFill="1" applyBorder="1" applyAlignment="1" applyProtection="1">
      <alignment horizontal="center" vertical="center" shrinkToFit="1"/>
      <protection hidden="1"/>
    </xf>
    <xf numFmtId="3" fontId="9" fillId="5" borderId="18" xfId="2" applyNumberFormat="1" applyFont="1" applyFill="1" applyBorder="1" applyAlignment="1" applyProtection="1">
      <alignment horizontal="center" vertical="center" shrinkToFit="1"/>
      <protection hidden="1"/>
    </xf>
    <xf numFmtId="3" fontId="9" fillId="5" borderId="19" xfId="2" applyNumberFormat="1" applyFont="1" applyFill="1" applyBorder="1" applyAlignment="1" applyProtection="1">
      <alignment horizontal="center" vertical="center" shrinkToFit="1"/>
      <protection hidden="1"/>
    </xf>
    <xf numFmtId="0" fontId="10" fillId="2" borderId="30" xfId="2" applyNumberFormat="1" applyFont="1" applyFill="1" applyBorder="1" applyAlignment="1" applyProtection="1">
      <alignment horizontal="center" vertical="center"/>
      <protection hidden="1"/>
    </xf>
    <xf numFmtId="0" fontId="34" fillId="2" borderId="21" xfId="0" applyFont="1" applyFill="1" applyBorder="1" applyAlignment="1" applyProtection="1">
      <alignment horizontal="left"/>
      <protection hidden="1"/>
    </xf>
    <xf numFmtId="0" fontId="34" fillId="2" borderId="22" xfId="0" applyFont="1" applyFill="1" applyBorder="1" applyAlignment="1" applyProtection="1">
      <alignment horizontal="left"/>
      <protection hidden="1"/>
    </xf>
    <xf numFmtId="0" fontId="34" fillId="2" borderId="23" xfId="0" applyFont="1" applyFill="1" applyBorder="1" applyAlignment="1" applyProtection="1">
      <alignment horizontal="left"/>
      <protection hidden="1"/>
    </xf>
    <xf numFmtId="0" fontId="34" fillId="3" borderId="21" xfId="0" applyFont="1" applyFill="1" applyBorder="1" applyAlignment="1" applyProtection="1">
      <alignment horizontal="center"/>
      <protection locked="0"/>
    </xf>
    <xf numFmtId="0" fontId="34" fillId="3" borderId="22" xfId="0" applyFont="1" applyFill="1" applyBorder="1" applyAlignment="1" applyProtection="1">
      <alignment horizontal="center"/>
      <protection locked="0"/>
    </xf>
    <xf numFmtId="0" fontId="34" fillId="3" borderId="23" xfId="0" applyFont="1" applyFill="1" applyBorder="1" applyAlignment="1" applyProtection="1">
      <alignment horizontal="center"/>
      <protection locked="0"/>
    </xf>
    <xf numFmtId="0" fontId="10" fillId="2" borderId="26" xfId="2" applyNumberFormat="1" applyFont="1" applyFill="1" applyBorder="1" applyAlignment="1" applyProtection="1">
      <alignment horizontal="left" vertical="center"/>
      <protection hidden="1"/>
    </xf>
    <xf numFmtId="0" fontId="37" fillId="4" borderId="0" xfId="1" applyNumberFormat="1" applyFont="1" applyFill="1" applyBorder="1" applyAlignment="1" applyProtection="1">
      <alignment horizontal="center" vertical="center" wrapText="1"/>
      <protection hidden="1"/>
    </xf>
    <xf numFmtId="0" fontId="34" fillId="2" borderId="21" xfId="0" applyFont="1" applyFill="1" applyBorder="1" applyAlignment="1" applyProtection="1">
      <alignment horizontal="left" vertical="center"/>
      <protection hidden="1"/>
    </xf>
    <xf numFmtId="0" fontId="34" fillId="2" borderId="22" xfId="0" applyFont="1" applyFill="1" applyBorder="1" applyAlignment="1" applyProtection="1">
      <alignment horizontal="left" vertical="center"/>
      <protection hidden="1"/>
    </xf>
    <xf numFmtId="0" fontId="34" fillId="2" borderId="23" xfId="0" applyFont="1" applyFill="1" applyBorder="1" applyAlignment="1" applyProtection="1">
      <alignment horizontal="left" vertical="center"/>
      <protection hidden="1"/>
    </xf>
    <xf numFmtId="49" fontId="10" fillId="3" borderId="3" xfId="2" applyNumberFormat="1" applyFont="1" applyFill="1" applyBorder="1" applyAlignment="1" applyProtection="1">
      <alignment horizontal="center" vertical="center"/>
      <protection hidden="1"/>
    </xf>
    <xf numFmtId="49" fontId="10" fillId="3" borderId="4" xfId="2" applyNumberFormat="1" applyFont="1" applyFill="1" applyBorder="1" applyAlignment="1" applyProtection="1">
      <alignment horizontal="center" vertical="center"/>
      <protection hidden="1"/>
    </xf>
    <xf numFmtId="49" fontId="10" fillId="3" borderId="7" xfId="2" applyNumberFormat="1" applyFont="1" applyFill="1" applyBorder="1" applyAlignment="1" applyProtection="1">
      <alignment horizontal="center" vertical="center"/>
      <protection hidden="1"/>
    </xf>
    <xf numFmtId="49" fontId="10" fillId="3" borderId="10" xfId="2" applyNumberFormat="1" applyFont="1" applyFill="1" applyBorder="1" applyAlignment="1" applyProtection="1">
      <alignment horizontal="center" vertical="center"/>
      <protection hidden="1"/>
    </xf>
    <xf numFmtId="49" fontId="10" fillId="3" borderId="11" xfId="2" applyNumberFormat="1" applyFont="1" applyFill="1" applyBorder="1" applyAlignment="1" applyProtection="1">
      <alignment horizontal="center" vertical="center"/>
      <protection hidden="1"/>
    </xf>
    <xf numFmtId="49" fontId="10" fillId="3" borderId="20" xfId="2" applyNumberFormat="1" applyFont="1" applyFill="1" applyBorder="1" applyAlignment="1" applyProtection="1">
      <alignment horizontal="center" vertical="center"/>
      <protection hidden="1"/>
    </xf>
    <xf numFmtId="49" fontId="10" fillId="3" borderId="21" xfId="2" applyNumberFormat="1" applyFont="1" applyFill="1" applyBorder="1" applyAlignment="1" applyProtection="1">
      <alignment horizontal="center" vertical="center"/>
      <protection hidden="1"/>
    </xf>
    <xf numFmtId="49" fontId="10" fillId="3" borderId="22" xfId="2" applyNumberFormat="1" applyFont="1" applyFill="1" applyBorder="1" applyAlignment="1" applyProtection="1">
      <alignment horizontal="center" vertical="center"/>
      <protection hidden="1"/>
    </xf>
    <xf numFmtId="49" fontId="10" fillId="3" borderId="23" xfId="2" applyNumberFormat="1" applyFont="1" applyFill="1" applyBorder="1" applyAlignment="1" applyProtection="1">
      <alignment horizontal="center" vertical="center"/>
      <protection hidden="1"/>
    </xf>
    <xf numFmtId="0" fontId="34" fillId="2" borderId="27" xfId="0" applyFont="1" applyFill="1" applyBorder="1" applyAlignment="1" applyProtection="1">
      <alignment horizontal="left" vertical="center" wrapText="1"/>
      <protection hidden="1"/>
    </xf>
    <xf numFmtId="0" fontId="34" fillId="2" borderId="26" xfId="0" applyFont="1" applyFill="1" applyBorder="1" applyAlignment="1" applyProtection="1">
      <alignment horizontal="left" vertical="center" wrapText="1"/>
      <protection hidden="1"/>
    </xf>
    <xf numFmtId="0" fontId="32" fillId="2" borderId="21" xfId="8" applyFont="1" applyFill="1" applyBorder="1" applyAlignment="1" applyProtection="1">
      <alignment horizontal="left" vertical="center" wrapText="1"/>
      <protection hidden="1"/>
    </xf>
    <xf numFmtId="0" fontId="32" fillId="2" borderId="22" xfId="8" applyFont="1" applyFill="1" applyBorder="1" applyAlignment="1" applyProtection="1">
      <alignment horizontal="left" vertical="center"/>
      <protection hidden="1"/>
    </xf>
    <xf numFmtId="0" fontId="32" fillId="2" borderId="23" xfId="8" applyFont="1" applyFill="1" applyBorder="1" applyAlignment="1" applyProtection="1">
      <alignment horizontal="left" vertical="center"/>
      <protection hidden="1"/>
    </xf>
    <xf numFmtId="0" fontId="32" fillId="2" borderId="21" xfId="8" applyFont="1" applyFill="1" applyBorder="1" applyAlignment="1" applyProtection="1">
      <alignment horizontal="center" vertical="center" wrapText="1"/>
      <protection hidden="1"/>
    </xf>
    <xf numFmtId="0" fontId="32" fillId="2" borderId="22" xfId="8" applyFont="1" applyFill="1" applyBorder="1" applyAlignment="1" applyProtection="1">
      <alignment horizontal="center" vertical="center" wrapText="1"/>
      <protection hidden="1"/>
    </xf>
    <xf numFmtId="0" fontId="32" fillId="2" borderId="23" xfId="8" applyFont="1" applyFill="1" applyBorder="1" applyAlignment="1" applyProtection="1">
      <alignment horizontal="center" vertical="center" wrapText="1"/>
      <protection hidden="1"/>
    </xf>
    <xf numFmtId="0" fontId="32" fillId="3" borderId="21" xfId="8" applyFont="1" applyFill="1" applyBorder="1" applyAlignment="1" applyProtection="1">
      <alignment horizontal="center" vertical="center" wrapText="1"/>
      <protection locked="0"/>
    </xf>
    <xf numFmtId="0" fontId="32" fillId="3" borderId="22" xfId="8" applyFont="1" applyFill="1" applyBorder="1" applyAlignment="1" applyProtection="1">
      <alignment horizontal="center" vertical="center" wrapText="1"/>
      <protection locked="0"/>
    </xf>
    <xf numFmtId="0" fontId="32" fillId="3" borderId="23" xfId="8" applyFont="1" applyFill="1" applyBorder="1" applyAlignment="1" applyProtection="1">
      <alignment horizontal="center" vertical="center" wrapText="1"/>
      <protection locked="0"/>
    </xf>
    <xf numFmtId="2" fontId="10" fillId="0" borderId="43" xfId="2" applyNumberFormat="1" applyFont="1" applyFill="1" applyBorder="1" applyAlignment="1" applyProtection="1">
      <alignment horizontal="center" vertical="center"/>
      <protection locked="0"/>
    </xf>
    <xf numFmtId="0" fontId="10" fillId="2" borderId="43" xfId="2" applyNumberFormat="1" applyFont="1" applyFill="1" applyBorder="1" applyAlignment="1" applyProtection="1">
      <alignment horizontal="left" vertical="center"/>
      <protection hidden="1"/>
    </xf>
    <xf numFmtId="2" fontId="10" fillId="0" borderId="39" xfId="2" applyNumberFormat="1" applyFont="1" applyFill="1" applyBorder="1" applyAlignment="1" applyProtection="1">
      <alignment horizontal="center" vertical="center"/>
      <protection locked="0"/>
    </xf>
    <xf numFmtId="0" fontId="14" fillId="4" borderId="0" xfId="1" applyFont="1" applyFill="1" applyBorder="1" applyAlignment="1" applyProtection="1">
      <alignment horizontal="left" vertical="center"/>
      <protection hidden="1"/>
    </xf>
    <xf numFmtId="2" fontId="10" fillId="0" borderId="32" xfId="2" applyNumberFormat="1" applyFont="1" applyFill="1" applyBorder="1" applyAlignment="1" applyProtection="1">
      <alignment horizontal="center" vertical="center"/>
      <protection locked="0"/>
    </xf>
    <xf numFmtId="2" fontId="10" fillId="2" borderId="44" xfId="2" applyNumberFormat="1" applyFont="1" applyFill="1" applyBorder="1" applyAlignment="1" applyProtection="1">
      <alignment horizontal="center" vertical="center"/>
      <protection hidden="1"/>
    </xf>
    <xf numFmtId="2" fontId="10" fillId="2" borderId="45" xfId="2" applyNumberFormat="1" applyFont="1" applyFill="1" applyBorder="1" applyAlignment="1" applyProtection="1">
      <alignment horizontal="center" vertical="center"/>
      <protection hidden="1"/>
    </xf>
    <xf numFmtId="2" fontId="10" fillId="0" borderId="2" xfId="2" applyNumberFormat="1" applyFont="1" applyFill="1" applyBorder="1" applyAlignment="1" applyProtection="1">
      <alignment horizontal="center" vertical="center"/>
      <protection locked="0"/>
    </xf>
    <xf numFmtId="0" fontId="14" fillId="4" borderId="0" xfId="1" applyFont="1" applyFill="1" applyAlignment="1" applyProtection="1">
      <alignment horizontal="left" vertical="center"/>
      <protection hidden="1"/>
    </xf>
    <xf numFmtId="0" fontId="14" fillId="4" borderId="0" xfId="1" applyFont="1" applyFill="1" applyBorder="1" applyAlignment="1" applyProtection="1">
      <alignment horizontal="left"/>
      <protection hidden="1"/>
    </xf>
    <xf numFmtId="49" fontId="29" fillId="4" borderId="8" xfId="2" applyNumberFormat="1" applyFont="1" applyFill="1" applyBorder="1" applyAlignment="1" applyProtection="1">
      <alignment horizontal="center" vertical="center" wrapText="1"/>
      <protection hidden="1"/>
    </xf>
    <xf numFmtId="49" fontId="12" fillId="2" borderId="3" xfId="2" applyNumberFormat="1" applyFont="1" applyFill="1" applyBorder="1" applyAlignment="1" applyProtection="1">
      <alignment horizontal="left" vertical="center"/>
      <protection hidden="1"/>
    </xf>
    <xf numFmtId="49" fontId="12" fillId="2" borderId="4" xfId="2" applyNumberFormat="1" applyFont="1" applyFill="1" applyBorder="1" applyAlignment="1" applyProtection="1">
      <alignment horizontal="left" vertical="center"/>
      <protection hidden="1"/>
    </xf>
    <xf numFmtId="49" fontId="12" fillId="2" borderId="7" xfId="2" applyNumberFormat="1" applyFont="1" applyFill="1" applyBorder="1" applyAlignment="1" applyProtection="1">
      <alignment horizontal="left" vertical="center"/>
      <protection hidden="1"/>
    </xf>
    <xf numFmtId="49" fontId="12" fillId="2" borderId="10" xfId="2" applyNumberFormat="1" applyFont="1" applyFill="1" applyBorder="1" applyAlignment="1" applyProtection="1">
      <alignment horizontal="left" vertical="center"/>
      <protection hidden="1"/>
    </xf>
    <xf numFmtId="49" fontId="12" fillId="2" borderId="11" xfId="2" applyNumberFormat="1" applyFont="1" applyFill="1" applyBorder="1" applyAlignment="1" applyProtection="1">
      <alignment horizontal="left" vertical="center"/>
      <protection hidden="1"/>
    </xf>
    <xf numFmtId="49" fontId="12" fillId="2" borderId="20" xfId="2" applyNumberFormat="1" applyFont="1" applyFill="1" applyBorder="1" applyAlignment="1" applyProtection="1">
      <alignment horizontal="left" vertical="center"/>
      <protection hidden="1"/>
    </xf>
    <xf numFmtId="0" fontId="7" fillId="3" borderId="0" xfId="1" applyFont="1" applyFill="1" applyAlignment="1" applyProtection="1">
      <alignment horizontal="center" vertical="center"/>
      <protection hidden="1"/>
    </xf>
    <xf numFmtId="0" fontId="16" fillId="4" borderId="0" xfId="0" applyFont="1" applyFill="1" applyAlignment="1" applyProtection="1">
      <alignment horizontal="center" vertical="center"/>
      <protection hidden="1"/>
    </xf>
    <xf numFmtId="49" fontId="28" fillId="4" borderId="21" xfId="2" applyNumberFormat="1" applyFont="1" applyFill="1" applyBorder="1" applyAlignment="1" applyProtection="1">
      <alignment horizontal="center" vertical="center" wrapText="1"/>
      <protection hidden="1"/>
    </xf>
    <xf numFmtId="49" fontId="28" fillId="4" borderId="22" xfId="2" applyNumberFormat="1" applyFont="1" applyFill="1" applyBorder="1" applyAlignment="1" applyProtection="1">
      <alignment horizontal="center" vertical="center"/>
      <protection hidden="1"/>
    </xf>
    <xf numFmtId="0" fontId="31" fillId="4" borderId="0" xfId="1" applyFont="1" applyFill="1" applyBorder="1" applyAlignment="1" applyProtection="1">
      <alignment horizontal="center" vertical="center" wrapText="1"/>
      <protection hidden="1"/>
    </xf>
    <xf numFmtId="0" fontId="35" fillId="2" borderId="33" xfId="0" applyFont="1" applyFill="1" applyBorder="1" applyAlignment="1" applyProtection="1">
      <alignment horizontal="left" vertical="center" wrapText="1"/>
      <protection hidden="1"/>
    </xf>
    <xf numFmtId="0" fontId="35" fillId="2" borderId="34" xfId="0" applyFont="1" applyFill="1" applyBorder="1" applyAlignment="1" applyProtection="1">
      <alignment horizontal="left" vertical="center" wrapText="1"/>
      <protection hidden="1"/>
    </xf>
    <xf numFmtId="0" fontId="28" fillId="4" borderId="0" xfId="1" applyFont="1" applyFill="1" applyAlignment="1" applyProtection="1">
      <alignment horizontal="left" vertical="center"/>
      <protection hidden="1"/>
    </xf>
    <xf numFmtId="49" fontId="29" fillId="4" borderId="9" xfId="2" applyNumberFormat="1" applyFont="1" applyFill="1" applyBorder="1" applyAlignment="1" applyProtection="1">
      <alignment horizontal="center" vertical="center" wrapText="1"/>
      <protection hidden="1"/>
    </xf>
    <xf numFmtId="49" fontId="30" fillId="4" borderId="21" xfId="2" applyNumberFormat="1" applyFont="1" applyFill="1" applyBorder="1" applyAlignment="1" applyProtection="1">
      <alignment horizontal="left" vertical="center"/>
      <protection hidden="1"/>
    </xf>
    <xf numFmtId="49" fontId="30" fillId="4" borderId="22" xfId="2" applyNumberFormat="1" applyFont="1" applyFill="1" applyBorder="1" applyAlignment="1" applyProtection="1">
      <alignment horizontal="left" vertical="center"/>
      <protection hidden="1"/>
    </xf>
    <xf numFmtId="49" fontId="30" fillId="4" borderId="23" xfId="2" applyNumberFormat="1" applyFont="1" applyFill="1" applyBorder="1" applyAlignment="1" applyProtection="1">
      <alignment horizontal="left" vertical="center"/>
      <protection hidden="1"/>
    </xf>
    <xf numFmtId="49" fontId="28" fillId="4" borderId="21" xfId="2" applyNumberFormat="1" applyFont="1" applyFill="1" applyBorder="1" applyAlignment="1" applyProtection="1">
      <alignment horizontal="left" vertical="center"/>
      <protection hidden="1"/>
    </xf>
    <xf numFmtId="49" fontId="28" fillId="4" borderId="22" xfId="2" applyNumberFormat="1" applyFont="1" applyFill="1" applyBorder="1" applyAlignment="1" applyProtection="1">
      <alignment horizontal="left" vertical="center"/>
      <protection hidden="1"/>
    </xf>
    <xf numFmtId="49" fontId="28" fillId="4" borderId="23" xfId="2" applyNumberFormat="1" applyFont="1" applyFill="1" applyBorder="1" applyAlignment="1" applyProtection="1">
      <alignment horizontal="left" vertical="center"/>
      <protection hidden="1"/>
    </xf>
    <xf numFmtId="0" fontId="32" fillId="0" borderId="21" xfId="8" applyFont="1" applyFill="1" applyBorder="1" applyAlignment="1" applyProtection="1">
      <alignment horizontal="center" vertical="center" wrapText="1"/>
      <protection locked="0"/>
    </xf>
    <xf numFmtId="0" fontId="32" fillId="0" borderId="22" xfId="8" applyFont="1" applyFill="1" applyBorder="1" applyAlignment="1" applyProtection="1">
      <alignment horizontal="center" vertical="center" wrapText="1"/>
      <protection locked="0"/>
    </xf>
    <xf numFmtId="0" fontId="32" fillId="0" borderId="23" xfId="8" applyFont="1" applyFill="1" applyBorder="1" applyAlignment="1" applyProtection="1">
      <alignment horizontal="center" vertical="center" wrapText="1"/>
      <protection locked="0"/>
    </xf>
    <xf numFmtId="0" fontId="29" fillId="4" borderId="0" xfId="1" applyFont="1" applyFill="1" applyAlignment="1" applyProtection="1">
      <alignment horizontal="center" vertical="center"/>
      <protection hidden="1"/>
    </xf>
  </cellXfs>
  <cellStyles count="10">
    <cellStyle name="čiarky 2" xfId="3"/>
    <cellStyle name="Normal_MOO A,B,A,AB,A,AB (2)" xfId="4"/>
    <cellStyle name="Normálna" xfId="0" builtinId="0"/>
    <cellStyle name="Normálna 2" xfId="8"/>
    <cellStyle name="normálne 2" xfId="5"/>
    <cellStyle name="Normálne 3" xfId="9"/>
    <cellStyle name="normálne_DPH od 1.1.2004" xfId="2"/>
    <cellStyle name="normálne_Uctovne vykazyeva" xfId="1"/>
    <cellStyle name="normální_Financna analyza" xfId="6"/>
    <cellStyle name="percentá 2" xfId="7"/>
  </cellStyles>
  <dxfs count="73">
    <dxf>
      <font>
        <strike val="0"/>
        <color auto="1"/>
      </font>
      <fill>
        <patternFill>
          <bgColor rgb="FFFF0000"/>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ont>
        <strike val="0"/>
        <color auto="1"/>
      </font>
      <fill>
        <patternFill>
          <bgColor rgb="FFFF0000"/>
        </patternFill>
      </fill>
    </dxf>
    <dxf>
      <font>
        <strike val="0"/>
        <color auto="1"/>
      </font>
      <fill>
        <patternFill>
          <bgColor rgb="FFFF0000"/>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ont>
        <strike val="0"/>
        <color auto="1"/>
      </font>
      <fill>
        <patternFill>
          <bgColor rgb="FFFF0000"/>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ont>
        <strike val="0"/>
        <color auto="1"/>
      </font>
      <fill>
        <patternFill>
          <bgColor rgb="FFFF0000"/>
        </patternFill>
      </fill>
    </dxf>
    <dxf>
      <fill>
        <patternFill>
          <bgColor rgb="FF66FF66"/>
        </patternFill>
      </fill>
    </dxf>
    <dxf>
      <fill>
        <patternFill>
          <bgColor rgb="FF66FF66"/>
        </patternFill>
      </fill>
    </dxf>
    <dxf>
      <fill>
        <patternFill>
          <bgColor rgb="FF66FF66"/>
        </patternFill>
      </fill>
    </dxf>
    <dxf>
      <fill>
        <patternFill>
          <bgColor rgb="FF66FF66"/>
        </patternFill>
      </fill>
    </dxf>
    <dxf>
      <font>
        <strike val="0"/>
      </font>
      <fill>
        <patternFill>
          <bgColor rgb="FF66FF66"/>
        </patternFill>
      </fill>
    </dxf>
    <dxf>
      <font>
        <strike val="0"/>
      </font>
      <fill>
        <patternFill>
          <bgColor rgb="FF66FF66"/>
        </patternFill>
      </fill>
    </dxf>
    <dxf>
      <font>
        <strike val="0"/>
      </font>
      <fill>
        <patternFill>
          <bgColor rgb="FF66FF66"/>
        </patternFill>
      </fill>
    </dxf>
    <dxf>
      <font>
        <strike val="0"/>
      </font>
      <fill>
        <patternFill>
          <bgColor rgb="FF66FF66"/>
        </patternFill>
      </fill>
    </dxf>
    <dxf>
      <font>
        <strike val="0"/>
      </font>
      <fill>
        <patternFill>
          <bgColor rgb="FF66FF66"/>
        </patternFill>
      </fill>
    </dxf>
    <dxf>
      <font>
        <strike val="0"/>
      </font>
      <fill>
        <patternFill>
          <bgColor rgb="FF66FF66"/>
        </patternFill>
      </fill>
    </dxf>
    <dxf>
      <fill>
        <patternFill>
          <bgColor rgb="FF66FF66"/>
        </patternFill>
      </fill>
    </dxf>
    <dxf>
      <font>
        <strike val="0"/>
      </font>
      <fill>
        <patternFill>
          <bgColor rgb="FF66FF66"/>
        </patternFill>
      </fill>
    </dxf>
    <dxf>
      <font>
        <strike val="0"/>
        <color auto="1"/>
      </font>
      <fill>
        <patternFill>
          <bgColor rgb="FFFF0000"/>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ont>
        <strike val="0"/>
        <color auto="1"/>
      </font>
      <fill>
        <patternFill>
          <bgColor rgb="FFFF0000"/>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
      <fill>
        <patternFill>
          <bgColor rgb="FF66FF66"/>
        </patternFill>
      </fill>
    </dxf>
  </dxfs>
  <tableStyles count="0" defaultTableStyle="TableStyleMedium9" defaultPivotStyle="PivotStyleLight16"/>
  <colors>
    <mruColors>
      <color rgb="FF66FF66"/>
      <color rgb="FF29F769"/>
      <color rgb="FF7DFF89"/>
      <color rgb="FF8CFB7D"/>
      <color rgb="FF7EFA96"/>
      <color rgb="FFBEE395"/>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ctrlProps/ctrlProp1.xml><?xml version="1.0" encoding="utf-8"?>
<formControlPr xmlns="http://schemas.microsoft.com/office/spreadsheetml/2009/9/main" objectType="CheckBox" fmlaLink="$CC$21" lockText="1"/>
</file>

<file path=xl/ctrlProps/ctrlProp10.xml><?xml version="1.0" encoding="utf-8"?>
<formControlPr xmlns="http://schemas.microsoft.com/office/spreadsheetml/2009/9/main" objectType="Radio" firstButton="1" fmlaLink="$CB$3" lockText="1"/>
</file>

<file path=xl/ctrlProps/ctrlProp11.xml><?xml version="1.0" encoding="utf-8"?>
<formControlPr xmlns="http://schemas.microsoft.com/office/spreadsheetml/2009/9/main" objectType="Radio" checked="Checked" lockText="1"/>
</file>

<file path=xl/ctrlProps/ctrlProp12.xml><?xml version="1.0" encoding="utf-8"?>
<formControlPr xmlns="http://schemas.microsoft.com/office/spreadsheetml/2009/9/main" objectType="CheckBox" fmlaLink="$CC$3" lockText="1"/>
</file>

<file path=xl/ctrlProps/ctrlProp2.xml><?xml version="1.0" encoding="utf-8"?>
<formControlPr xmlns="http://schemas.microsoft.com/office/spreadsheetml/2009/9/main" objectType="Radio" checked="Checked" firstButton="1" fmlaLink="$CB$21" lockText="1"/>
</file>

<file path=xl/ctrlProps/ctrlProp3.xml><?xml version="1.0" encoding="utf-8"?>
<formControlPr xmlns="http://schemas.microsoft.com/office/spreadsheetml/2009/9/main" objectType="Radio" lockText="1"/>
</file>

<file path=xl/ctrlProps/ctrlProp4.xml><?xml version="1.0" encoding="utf-8"?>
<formControlPr xmlns="http://schemas.microsoft.com/office/spreadsheetml/2009/9/main" objectType="Radio" firstButton="1" fmlaLink="$CB$24" lockText="1"/>
</file>

<file path=xl/ctrlProps/ctrlProp5.xml><?xml version="1.0" encoding="utf-8"?>
<formControlPr xmlns="http://schemas.microsoft.com/office/spreadsheetml/2009/9/main" objectType="Radio" checked="Checked" lockText="1"/>
</file>

<file path=xl/ctrlProps/ctrlProp6.xml><?xml version="1.0" encoding="utf-8"?>
<formControlPr xmlns="http://schemas.microsoft.com/office/spreadsheetml/2009/9/main" objectType="CheckBox" fmlaLink="$CC$24" lockText="1"/>
</file>

<file path=xl/ctrlProps/ctrlProp7.xml><?xml version="1.0" encoding="utf-8"?>
<formControlPr xmlns="http://schemas.microsoft.com/office/spreadsheetml/2009/9/main" objectType="Radio" firstButton="1" fmlaLink="$CB$24" lockText="1"/>
</file>

<file path=xl/ctrlProps/ctrlProp8.xml><?xml version="1.0" encoding="utf-8"?>
<formControlPr xmlns="http://schemas.microsoft.com/office/spreadsheetml/2009/9/main" objectType="Radio" checked="Checked" lockText="1"/>
</file>

<file path=xl/ctrlProps/ctrlProp9.xml><?xml version="1.0" encoding="utf-8"?>
<formControlPr xmlns="http://schemas.microsoft.com/office/spreadsheetml/2009/9/main" objectType="CheckBox" fmlaLink="$CC$24" lockText="1"/>
</file>

<file path=xl/drawings/_rels/drawing1.xml.rels><?xml version="1.0" encoding="UTF-8" standalone="yes"?>
<Relationships xmlns="http://schemas.openxmlformats.org/package/2006/relationships"><Relationship Id="rId8" Type="http://schemas.openxmlformats.org/officeDocument/2006/relationships/image" Target="../media/image1.emf"/><Relationship Id="rId3" Type="http://schemas.openxmlformats.org/officeDocument/2006/relationships/hyperlink" Target="#NJ&#218;S!A1"/><Relationship Id="rId7" Type="http://schemas.openxmlformats.org/officeDocument/2006/relationships/hyperlink" Target="#'NBI(FO)'!Oblas&#357;_tla&#269;e"/><Relationship Id="rId2" Type="http://schemas.openxmlformats.org/officeDocument/2006/relationships/hyperlink" Target="#'NBI (KS,VOS)'!Oblas&#357;_tla&#269;e"/><Relationship Id="rId1" Type="http://schemas.openxmlformats.org/officeDocument/2006/relationships/hyperlink" Target="#NAI!A1"/><Relationship Id="rId6" Type="http://schemas.openxmlformats.org/officeDocument/2006/relationships/hyperlink" Target="#'NCI - Cirkev, VV&#352;'!Oblas&#357;_tla&#269;e"/><Relationship Id="rId5" Type="http://schemas.openxmlformats.org/officeDocument/2006/relationships/hyperlink" Target="#'NCI (PO,RO)'!A1"/><Relationship Id="rId4" Type="http://schemas.openxmlformats.org/officeDocument/2006/relationships/hyperlink" Target="#'NCI (NO)'!A1"/></Relationships>
</file>

<file path=xl/drawings/_rels/drawing2.xml.rels><?xml version="1.0" encoding="UTF-8" standalone="yes"?>
<Relationships xmlns="http://schemas.openxmlformats.org/package/2006/relationships"><Relationship Id="rId3" Type="http://schemas.openxmlformats.org/officeDocument/2006/relationships/image" Target="../media/image1.emf"/><Relationship Id="rId2" Type="http://schemas.openxmlformats.org/officeDocument/2006/relationships/image" Target="../media/image2.jpeg"/><Relationship Id="rId1" Type="http://schemas.openxmlformats.org/officeDocument/2006/relationships/hyperlink" Target="#&#218;vod!A1"/></Relationships>
</file>

<file path=xl/drawings/_rels/drawing3.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218;vod!A1"/></Relationships>
</file>

<file path=xl/drawings/_rels/drawing4.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218;vod!A1"/></Relationships>
</file>

<file path=xl/drawings/_rels/drawing5.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218;vod!A1"/></Relationships>
</file>

<file path=xl/drawings/_rels/drawing6.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218;vod!A1"/></Relationships>
</file>

<file path=xl/drawings/_rels/drawing7.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218;vod!A1"/></Relationships>
</file>

<file path=xl/drawings/_rels/drawing8.xml.rels><?xml version="1.0" encoding="UTF-8" standalone="yes"?>
<Relationships xmlns="http://schemas.openxmlformats.org/package/2006/relationships"><Relationship Id="rId2" Type="http://schemas.openxmlformats.org/officeDocument/2006/relationships/image" Target="../media/image1.emf"/><Relationship Id="rId1" Type="http://schemas.openxmlformats.org/officeDocument/2006/relationships/hyperlink" Target="#&#218;vod!A1"/></Relationships>
</file>

<file path=xl/drawings/drawing1.xml><?xml version="1.0" encoding="utf-8"?>
<xdr:wsDr xmlns:xdr="http://schemas.openxmlformats.org/drawingml/2006/spreadsheetDrawing" xmlns:a="http://schemas.openxmlformats.org/drawingml/2006/main">
  <xdr:twoCellAnchor>
    <xdr:from>
      <xdr:col>1</xdr:col>
      <xdr:colOff>103085</xdr:colOff>
      <xdr:row>9</xdr:row>
      <xdr:rowOff>85163</xdr:rowOff>
    </xdr:from>
    <xdr:to>
      <xdr:col>3</xdr:col>
      <xdr:colOff>541236</xdr:colOff>
      <xdr:row>10</xdr:row>
      <xdr:rowOff>56588</xdr:rowOff>
    </xdr:to>
    <xdr:sp macro="" textlink="">
      <xdr:nvSpPr>
        <xdr:cNvPr id="21" name="Obdĺžnik 20">
          <a:hlinkClick xmlns:r="http://schemas.openxmlformats.org/officeDocument/2006/relationships" r:id="rId1"/>
          <a:extLst>
            <a:ext uri="{FF2B5EF4-FFF2-40B4-BE49-F238E27FC236}">
              <a16:creationId xmlns:a16="http://schemas.microsoft.com/office/drawing/2014/main" id="{00000000-0008-0000-0000-000015000000}"/>
            </a:ext>
          </a:extLst>
        </xdr:cNvPr>
        <xdr:cNvSpPr/>
      </xdr:nvSpPr>
      <xdr:spPr>
        <a:xfrm>
          <a:off x="712685" y="2047313"/>
          <a:ext cx="1657351" cy="428625"/>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900" b="1">
              <a:solidFill>
                <a:schemeClr val="lt1"/>
              </a:solidFill>
              <a:effectLst/>
              <a:latin typeface="+mn-lt"/>
              <a:ea typeface="+mn-ea"/>
              <a:cs typeface="+mn-cs"/>
            </a:rPr>
            <a:t>s.r.o., a.s., e.s., j.s.a., š.p., družstvo</a:t>
          </a:r>
        </a:p>
      </xdr:txBody>
    </xdr:sp>
    <xdr:clientData/>
  </xdr:twoCellAnchor>
  <xdr:twoCellAnchor>
    <xdr:from>
      <xdr:col>1</xdr:col>
      <xdr:colOff>93560</xdr:colOff>
      <xdr:row>10</xdr:row>
      <xdr:rowOff>94688</xdr:rowOff>
    </xdr:from>
    <xdr:to>
      <xdr:col>3</xdr:col>
      <xdr:colOff>531711</xdr:colOff>
      <xdr:row>11</xdr:row>
      <xdr:rowOff>66113</xdr:rowOff>
    </xdr:to>
    <xdr:sp macro="" textlink="">
      <xdr:nvSpPr>
        <xdr:cNvPr id="22" name="Obdĺžnik 21">
          <a:hlinkClick xmlns:r="http://schemas.openxmlformats.org/officeDocument/2006/relationships" r:id="rId2"/>
          <a:extLst>
            <a:ext uri="{FF2B5EF4-FFF2-40B4-BE49-F238E27FC236}">
              <a16:creationId xmlns:a16="http://schemas.microsoft.com/office/drawing/2014/main" id="{00000000-0008-0000-0000-000016000000}"/>
            </a:ext>
          </a:extLst>
        </xdr:cNvPr>
        <xdr:cNvSpPr/>
      </xdr:nvSpPr>
      <xdr:spPr>
        <a:xfrm>
          <a:off x="703160" y="2514038"/>
          <a:ext cx="1657351" cy="428625"/>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050" b="1">
              <a:solidFill>
                <a:schemeClr val="lt1"/>
              </a:solidFill>
              <a:effectLst/>
              <a:latin typeface="+mn-lt"/>
              <a:ea typeface="+mn-ea"/>
              <a:cs typeface="+mn-cs"/>
            </a:rPr>
            <a:t>k.s., v.o.s.,</a:t>
          </a:r>
        </a:p>
      </xdr:txBody>
    </xdr:sp>
    <xdr:clientData/>
  </xdr:twoCellAnchor>
  <xdr:twoCellAnchor>
    <xdr:from>
      <xdr:col>1</xdr:col>
      <xdr:colOff>94804</xdr:colOff>
      <xdr:row>12</xdr:row>
      <xdr:rowOff>164677</xdr:rowOff>
    </xdr:from>
    <xdr:to>
      <xdr:col>3</xdr:col>
      <xdr:colOff>532955</xdr:colOff>
      <xdr:row>13</xdr:row>
      <xdr:rowOff>136101</xdr:rowOff>
    </xdr:to>
    <xdr:sp macro="" textlink="">
      <xdr:nvSpPr>
        <xdr:cNvPr id="25" name="Obdĺžnik 24">
          <a:hlinkClick xmlns:r="http://schemas.openxmlformats.org/officeDocument/2006/relationships" r:id="rId3"/>
          <a:extLst>
            <a:ext uri="{FF2B5EF4-FFF2-40B4-BE49-F238E27FC236}">
              <a16:creationId xmlns:a16="http://schemas.microsoft.com/office/drawing/2014/main" id="{00000000-0008-0000-0000-000019000000}"/>
            </a:ext>
          </a:extLst>
        </xdr:cNvPr>
        <xdr:cNvSpPr/>
      </xdr:nvSpPr>
      <xdr:spPr>
        <a:xfrm>
          <a:off x="704404" y="3498427"/>
          <a:ext cx="1657351" cy="428624"/>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obec/mesto/VÚC</a:t>
          </a:r>
        </a:p>
      </xdr:txBody>
    </xdr:sp>
    <xdr:clientData/>
  </xdr:twoCellAnchor>
  <xdr:twoCellAnchor>
    <xdr:from>
      <xdr:col>1</xdr:col>
      <xdr:colOff>94802</xdr:colOff>
      <xdr:row>11</xdr:row>
      <xdr:rowOff>110010</xdr:rowOff>
    </xdr:from>
    <xdr:to>
      <xdr:col>3</xdr:col>
      <xdr:colOff>532953</xdr:colOff>
      <xdr:row>12</xdr:row>
      <xdr:rowOff>81436</xdr:rowOff>
    </xdr:to>
    <xdr:sp macro="" textlink="">
      <xdr:nvSpPr>
        <xdr:cNvPr id="26" name="Obdĺžnik 25">
          <a:hlinkClick xmlns:r="http://schemas.openxmlformats.org/officeDocument/2006/relationships" r:id="rId4"/>
          <a:extLst>
            <a:ext uri="{FF2B5EF4-FFF2-40B4-BE49-F238E27FC236}">
              <a16:creationId xmlns:a16="http://schemas.microsoft.com/office/drawing/2014/main" id="{00000000-0008-0000-0000-00001A000000}"/>
            </a:ext>
          </a:extLst>
        </xdr:cNvPr>
        <xdr:cNvSpPr/>
      </xdr:nvSpPr>
      <xdr:spPr>
        <a:xfrm>
          <a:off x="704402" y="2986560"/>
          <a:ext cx="1657351" cy="42862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100" b="1">
              <a:solidFill>
                <a:schemeClr val="lt1"/>
              </a:solidFill>
              <a:effectLst/>
              <a:latin typeface="+mn-lt"/>
              <a:ea typeface="+mn-ea"/>
              <a:cs typeface="+mn-cs"/>
            </a:rPr>
            <a:t>nezisková organizácia*</a:t>
          </a:r>
        </a:p>
      </xdr:txBody>
    </xdr:sp>
    <xdr:clientData/>
  </xdr:twoCellAnchor>
  <xdr:twoCellAnchor>
    <xdr:from>
      <xdr:col>3</xdr:col>
      <xdr:colOff>599629</xdr:colOff>
      <xdr:row>12</xdr:row>
      <xdr:rowOff>151424</xdr:rowOff>
    </xdr:from>
    <xdr:to>
      <xdr:col>6</xdr:col>
      <xdr:colOff>228155</xdr:colOff>
      <xdr:row>13</xdr:row>
      <xdr:rowOff>122849</xdr:rowOff>
    </xdr:to>
    <xdr:sp macro="" textlink="">
      <xdr:nvSpPr>
        <xdr:cNvPr id="27" name="Obdĺžnik 26">
          <a:hlinkClick xmlns:r="http://schemas.openxmlformats.org/officeDocument/2006/relationships" r:id="rId5"/>
          <a:extLst>
            <a:ext uri="{FF2B5EF4-FFF2-40B4-BE49-F238E27FC236}">
              <a16:creationId xmlns:a16="http://schemas.microsoft.com/office/drawing/2014/main" id="{00000000-0008-0000-0000-00001B000000}"/>
            </a:ext>
          </a:extLst>
        </xdr:cNvPr>
        <xdr:cNvSpPr/>
      </xdr:nvSpPr>
      <xdr:spPr>
        <a:xfrm>
          <a:off x="2428429" y="3485174"/>
          <a:ext cx="1657351" cy="428625"/>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tIns="0" bIns="0" rtlCol="0" anchor="ctr"/>
        <a:lstStyle/>
        <a:p>
          <a:pPr algn="ctr"/>
          <a:r>
            <a:rPr lang="sk-SK" sz="1000" b="1">
              <a:solidFill>
                <a:schemeClr val="lt1"/>
              </a:solidFill>
              <a:effectLst/>
              <a:latin typeface="+mn-lt"/>
              <a:ea typeface="+mn-ea"/>
              <a:cs typeface="+mn-cs"/>
            </a:rPr>
            <a:t>príspevková, </a:t>
          </a:r>
          <a:r>
            <a:rPr lang="sk-SK" sz="1000" b="1" baseline="0">
              <a:solidFill>
                <a:schemeClr val="lt1"/>
              </a:solidFill>
              <a:effectLst/>
              <a:latin typeface="+mn-lt"/>
              <a:ea typeface="+mn-ea"/>
              <a:cs typeface="+mn-cs"/>
            </a:rPr>
            <a:t>rozpočtová</a:t>
          </a:r>
          <a:r>
            <a:rPr lang="sk-SK" sz="1000" b="1">
              <a:solidFill>
                <a:schemeClr val="lt1"/>
              </a:solidFill>
              <a:effectLst/>
              <a:latin typeface="+mn-lt"/>
              <a:ea typeface="+mn-ea"/>
              <a:cs typeface="+mn-cs"/>
            </a:rPr>
            <a:t> organizácia</a:t>
          </a:r>
        </a:p>
      </xdr:txBody>
    </xdr:sp>
    <xdr:clientData/>
  </xdr:twoCellAnchor>
  <xdr:twoCellAnchor>
    <xdr:from>
      <xdr:col>3</xdr:col>
      <xdr:colOff>599627</xdr:colOff>
      <xdr:row>11</xdr:row>
      <xdr:rowOff>100485</xdr:rowOff>
    </xdr:from>
    <xdr:to>
      <xdr:col>6</xdr:col>
      <xdr:colOff>228153</xdr:colOff>
      <xdr:row>12</xdr:row>
      <xdr:rowOff>71911</xdr:rowOff>
    </xdr:to>
    <xdr:sp macro="" textlink="">
      <xdr:nvSpPr>
        <xdr:cNvPr id="17" name="Obdĺžnik 16">
          <a:hlinkClick xmlns:r="http://schemas.openxmlformats.org/officeDocument/2006/relationships" r:id="rId6"/>
          <a:extLst>
            <a:ext uri="{FF2B5EF4-FFF2-40B4-BE49-F238E27FC236}">
              <a16:creationId xmlns:a16="http://schemas.microsoft.com/office/drawing/2014/main" id="{00000000-0008-0000-0000-00001A000000}"/>
            </a:ext>
          </a:extLst>
        </xdr:cNvPr>
        <xdr:cNvSpPr/>
      </xdr:nvSpPr>
      <xdr:spPr>
        <a:xfrm>
          <a:off x="2428427" y="2977035"/>
          <a:ext cx="1657351" cy="42862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900" b="1">
              <a:solidFill>
                <a:schemeClr val="lt1"/>
              </a:solidFill>
              <a:effectLst/>
              <a:latin typeface="+mn-lt"/>
              <a:ea typeface="+mn-ea"/>
              <a:cs typeface="+mn-cs"/>
            </a:rPr>
            <a:t>cirkev, náb. spoločnosť, verejná</a:t>
          </a:r>
          <a:r>
            <a:rPr lang="sk-SK" sz="900" b="1" baseline="0">
              <a:solidFill>
                <a:schemeClr val="lt1"/>
              </a:solidFill>
              <a:effectLst/>
              <a:latin typeface="+mn-lt"/>
              <a:ea typeface="+mn-ea"/>
              <a:cs typeface="+mn-cs"/>
            </a:rPr>
            <a:t> vysoká škola</a:t>
          </a:r>
          <a:endParaRPr lang="sk-SK" sz="900" b="1">
            <a:solidFill>
              <a:schemeClr val="lt1"/>
            </a:solidFill>
            <a:effectLst/>
            <a:latin typeface="+mn-lt"/>
            <a:ea typeface="+mn-ea"/>
            <a:cs typeface="+mn-cs"/>
          </a:endParaRPr>
        </a:p>
      </xdr:txBody>
    </xdr:sp>
    <xdr:clientData/>
  </xdr:twoCellAnchor>
  <xdr:twoCellAnchor>
    <xdr:from>
      <xdr:col>3</xdr:col>
      <xdr:colOff>600075</xdr:colOff>
      <xdr:row>10</xdr:row>
      <xdr:rowOff>76200</xdr:rowOff>
    </xdr:from>
    <xdr:to>
      <xdr:col>6</xdr:col>
      <xdr:colOff>228601</xdr:colOff>
      <xdr:row>11</xdr:row>
      <xdr:rowOff>47625</xdr:rowOff>
    </xdr:to>
    <xdr:sp macro="" textlink="">
      <xdr:nvSpPr>
        <xdr:cNvPr id="12" name="Obdĺžnik 11">
          <a:hlinkClick xmlns:r="http://schemas.openxmlformats.org/officeDocument/2006/relationships" r:id="rId7"/>
          <a:extLst>
            <a:ext uri="{FF2B5EF4-FFF2-40B4-BE49-F238E27FC236}">
              <a16:creationId xmlns:a16="http://schemas.microsoft.com/office/drawing/2014/main" id="{00000000-0008-0000-0000-000016000000}"/>
            </a:ext>
          </a:extLst>
        </xdr:cNvPr>
        <xdr:cNvSpPr/>
      </xdr:nvSpPr>
      <xdr:spPr>
        <a:xfrm>
          <a:off x="2428875" y="2495550"/>
          <a:ext cx="1657351" cy="428625"/>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050" b="1">
              <a:solidFill>
                <a:schemeClr val="lt1"/>
              </a:solidFill>
              <a:effectLst/>
              <a:latin typeface="+mn-lt"/>
              <a:ea typeface="+mn-ea"/>
              <a:cs typeface="+mn-cs"/>
            </a:rPr>
            <a:t>FO - podnikateľ</a:t>
          </a:r>
        </a:p>
      </xdr:txBody>
    </xdr:sp>
    <xdr:clientData/>
  </xdr:twoCellAnchor>
  <xdr:twoCellAnchor editAs="oneCell">
    <xdr:from>
      <xdr:col>1</xdr:col>
      <xdr:colOff>149413</xdr:colOff>
      <xdr:row>0</xdr:row>
      <xdr:rowOff>44823</xdr:rowOff>
    </xdr:from>
    <xdr:to>
      <xdr:col>11</xdr:col>
      <xdr:colOff>368420</xdr:colOff>
      <xdr:row>3</xdr:row>
      <xdr:rowOff>96529</xdr:rowOff>
    </xdr:to>
    <xdr:pic>
      <xdr:nvPicPr>
        <xdr:cNvPr id="16" name="Obrázok 15"/>
        <xdr:cNvPicPr>
          <a:picLocks noChangeAspect="1"/>
        </xdr:cNvPicPr>
      </xdr:nvPicPr>
      <xdr:blipFill>
        <a:blip xmlns:r="http://schemas.openxmlformats.org/officeDocument/2006/relationships" r:embed="rId8">
          <a:extLst>
            <a:ext uri="{28A0092B-C50C-407E-A947-70E740481C1C}">
              <a14:useLocalDpi xmlns:a14="http://schemas.microsoft.com/office/drawing/2010/main" val="0"/>
            </a:ext>
          </a:extLst>
        </a:blip>
        <a:srcRect/>
        <a:stretch>
          <a:fillRect/>
        </a:stretch>
      </xdr:blipFill>
      <xdr:spPr bwMode="auto">
        <a:xfrm>
          <a:off x="791884" y="44823"/>
          <a:ext cx="6852889" cy="612000"/>
        </a:xfrm>
        <a:prstGeom prst="rect">
          <a:avLst/>
        </a:prstGeom>
        <a:noFill/>
        <a:ln>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56</xdr:col>
      <xdr:colOff>104775</xdr:colOff>
      <xdr:row>81</xdr:row>
      <xdr:rowOff>0</xdr:rowOff>
    </xdr:from>
    <xdr:to>
      <xdr:col>76</xdr:col>
      <xdr:colOff>81803</xdr:colOff>
      <xdr:row>83</xdr:row>
      <xdr:rowOff>114300</xdr:rowOff>
    </xdr:to>
    <xdr:sp macro="" textlink="">
      <xdr:nvSpPr>
        <xdr:cNvPr id="211" name="Obdĺžnik 210">
          <a:hlinkClick xmlns:r="http://schemas.openxmlformats.org/officeDocument/2006/relationships" r:id="rId1"/>
          <a:extLst>
            <a:ext uri="{FF2B5EF4-FFF2-40B4-BE49-F238E27FC236}">
              <a16:creationId xmlns:a16="http://schemas.microsoft.com/office/drawing/2014/main" id="{00000000-0008-0000-0100-0000D3000000}"/>
            </a:ext>
          </a:extLst>
        </xdr:cNvPr>
        <xdr:cNvSpPr/>
      </xdr:nvSpPr>
      <xdr:spPr>
        <a:xfrm>
          <a:off x="5514975" y="2124075"/>
          <a:ext cx="1882028" cy="571500"/>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mc:AlternateContent xmlns:mc="http://schemas.openxmlformats.org/markup-compatibility/2006">
    <mc:Choice xmlns:a14="http://schemas.microsoft.com/office/drawing/2010/main" Requires="a14">
      <xdr:twoCellAnchor editAs="oneCell">
        <xdr:from>
          <xdr:col>21</xdr:col>
          <xdr:colOff>66675</xdr:colOff>
          <xdr:row>23</xdr:row>
          <xdr:rowOff>19050</xdr:rowOff>
        </xdr:from>
        <xdr:to>
          <xdr:col>26</xdr:col>
          <xdr:colOff>95250</xdr:colOff>
          <xdr:row>23</xdr:row>
          <xdr:rowOff>180975</xdr:rowOff>
        </xdr:to>
        <xdr:sp macro="" textlink="">
          <xdr:nvSpPr>
            <xdr:cNvPr id="2050" name="Option Button 2" descr="MSP" hidden="1">
              <a:extLst>
                <a:ext uri="{63B3BB69-23CF-44E3-9099-C40C66FF867C}">
                  <a14:compatExt spid="_x0000_s2050"/>
                </a:ext>
                <a:ext uri="{FF2B5EF4-FFF2-40B4-BE49-F238E27FC236}">
                  <a16:creationId xmlns:a16="http://schemas.microsoft.com/office/drawing/2014/main" id="{00000000-0008-0000-0100-000002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238125</xdr:colOff>
          <xdr:row>22</xdr:row>
          <xdr:rowOff>152400</xdr:rowOff>
        </xdr:from>
        <xdr:to>
          <xdr:col>31</xdr:col>
          <xdr:colOff>200025</xdr:colOff>
          <xdr:row>23</xdr:row>
          <xdr:rowOff>200025</xdr:rowOff>
        </xdr:to>
        <xdr:sp macro="" textlink="">
          <xdr:nvSpPr>
            <xdr:cNvPr id="2052" name="Option Button 4" hidden="1">
              <a:extLst>
                <a:ext uri="{63B3BB69-23CF-44E3-9099-C40C66FF867C}">
                  <a14:compatExt spid="_x0000_s2052"/>
                </a:ext>
                <a:ext uri="{FF2B5EF4-FFF2-40B4-BE49-F238E27FC236}">
                  <a16:creationId xmlns:a16="http://schemas.microsoft.com/office/drawing/2014/main" id="{00000000-0008-0000-0100-000004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66675</xdr:colOff>
          <xdr:row>27</xdr:row>
          <xdr:rowOff>0</xdr:rowOff>
        </xdr:from>
        <xdr:to>
          <xdr:col>27</xdr:col>
          <xdr:colOff>38100</xdr:colOff>
          <xdr:row>29</xdr:row>
          <xdr:rowOff>0</xdr:rowOff>
        </xdr:to>
        <xdr:sp macro="" textlink="">
          <xdr:nvSpPr>
            <xdr:cNvPr id="2054" name="Check Box 6" hidden="1">
              <a:extLst>
                <a:ext uri="{63B3BB69-23CF-44E3-9099-C40C66FF867C}">
                  <a14:compatExt spid="_x0000_s2054"/>
                </a:ext>
                <a:ext uri="{FF2B5EF4-FFF2-40B4-BE49-F238E27FC236}">
                  <a16:creationId xmlns:a16="http://schemas.microsoft.com/office/drawing/2014/main" id="{00000000-0008-0000-0100-0000060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do 3 rokov?</a:t>
              </a:r>
            </a:p>
          </xdr:txBody>
        </xdr:sp>
        <xdr:clientData/>
      </xdr:twoCellAnchor>
    </mc:Choice>
    <mc:Fallback/>
  </mc:AlternateContent>
  <xdr:twoCellAnchor>
    <xdr:from>
      <xdr:col>78</xdr:col>
      <xdr:colOff>63500</xdr:colOff>
      <xdr:row>34</xdr:row>
      <xdr:rowOff>215900</xdr:rowOff>
    </xdr:from>
    <xdr:to>
      <xdr:col>85</xdr:col>
      <xdr:colOff>190500</xdr:colOff>
      <xdr:row>36</xdr:row>
      <xdr:rowOff>215900</xdr:rowOff>
    </xdr:to>
    <xdr:pic>
      <xdr:nvPicPr>
        <xdr:cNvPr id="11" name="Obrázok 1" descr="loga_siea"/>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569700" y="7048500"/>
          <a:ext cx="3333750" cy="6096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9</xdr:col>
      <xdr:colOff>25397</xdr:colOff>
      <xdr:row>1</xdr:row>
      <xdr:rowOff>6350</xdr:rowOff>
    </xdr:from>
    <xdr:to>
      <xdr:col>68</xdr:col>
      <xdr:colOff>121430</xdr:colOff>
      <xdr:row>5</xdr:row>
      <xdr:rowOff>127350</xdr:rowOff>
    </xdr:to>
    <xdr:pic>
      <xdr:nvPicPr>
        <xdr:cNvPr id="12" name="Obrázok 11"/>
        <xdr:cNvPicPr>
          <a:picLocks noChangeAspect="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1600197" y="165100"/>
          <a:ext cx="8465333" cy="756000"/>
        </a:xfrm>
        <a:prstGeom prst="rect">
          <a:avLst/>
        </a:prstGeom>
        <a:noFill/>
        <a:ln>
          <a:noFill/>
        </a:ln>
      </xdr:spPr>
    </xdr:pic>
    <xdr:clientData/>
  </xdr:twoCellAnchor>
</xdr:wsDr>
</file>

<file path=xl/drawings/drawing3.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123825</xdr:colOff>
          <xdr:row>23</xdr:row>
          <xdr:rowOff>19050</xdr:rowOff>
        </xdr:from>
        <xdr:to>
          <xdr:col>26</xdr:col>
          <xdr:colOff>152400</xdr:colOff>
          <xdr:row>23</xdr:row>
          <xdr:rowOff>180975</xdr:rowOff>
        </xdr:to>
        <xdr:sp macro="" textlink="">
          <xdr:nvSpPr>
            <xdr:cNvPr id="5121" name="Option Button 1" descr="MSP" hidden="1">
              <a:extLst>
                <a:ext uri="{63B3BB69-23CF-44E3-9099-C40C66FF867C}">
                  <a14:compatExt spid="_x0000_s5121"/>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304800</xdr:colOff>
          <xdr:row>23</xdr:row>
          <xdr:rowOff>0</xdr:rowOff>
        </xdr:from>
        <xdr:to>
          <xdr:col>31</xdr:col>
          <xdr:colOff>228600</xdr:colOff>
          <xdr:row>24</xdr:row>
          <xdr:rowOff>9525</xdr:rowOff>
        </xdr:to>
        <xdr:sp macro="" textlink="">
          <xdr:nvSpPr>
            <xdr:cNvPr id="5122" name="Option Button 2" hidden="1">
              <a:extLst>
                <a:ext uri="{63B3BB69-23CF-44E3-9099-C40C66FF867C}">
                  <a14:compatExt spid="_x0000_s5122"/>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25</xdr:row>
          <xdr:rowOff>228600</xdr:rowOff>
        </xdr:from>
        <xdr:to>
          <xdr:col>27</xdr:col>
          <xdr:colOff>76200</xdr:colOff>
          <xdr:row>28</xdr:row>
          <xdr:rowOff>19050</xdr:rowOff>
        </xdr:to>
        <xdr:sp macro="" textlink="">
          <xdr:nvSpPr>
            <xdr:cNvPr id="5128" name="Check Box 8" hidden="1">
              <a:extLst>
                <a:ext uri="{63B3BB69-23CF-44E3-9099-C40C66FF867C}">
                  <a14:compatExt spid="_x0000_s5128"/>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do 3 rokov?</a:t>
              </a:r>
            </a:p>
          </xdr:txBody>
        </xdr:sp>
        <xdr:clientData/>
      </xdr:twoCellAnchor>
    </mc:Choice>
    <mc:Fallback/>
  </mc:AlternateContent>
  <xdr:twoCellAnchor>
    <xdr:from>
      <xdr:col>56</xdr:col>
      <xdr:colOff>1</xdr:colOff>
      <xdr:row>81</xdr:row>
      <xdr:rowOff>33129</xdr:rowOff>
    </xdr:from>
    <xdr:to>
      <xdr:col>75</xdr:col>
      <xdr:colOff>18442</xdr:colOff>
      <xdr:row>85</xdr:row>
      <xdr:rowOff>152400</xdr:rowOff>
    </xdr:to>
    <xdr:sp macro="" textlink="">
      <xdr:nvSpPr>
        <xdr:cNvPr id="12" name="Obdĺžnik 11">
          <a:hlinkClick xmlns:r="http://schemas.openxmlformats.org/officeDocument/2006/relationships" r:id="rId1"/>
          <a:extLst>
            <a:ext uri="{FF2B5EF4-FFF2-40B4-BE49-F238E27FC236}">
              <a16:creationId xmlns:a16="http://schemas.microsoft.com/office/drawing/2014/main" id="{00000000-0008-0000-0200-00000C000000}"/>
            </a:ext>
          </a:extLst>
        </xdr:cNvPr>
        <xdr:cNvSpPr/>
      </xdr:nvSpPr>
      <xdr:spPr>
        <a:xfrm>
          <a:off x="8267701" y="17397204"/>
          <a:ext cx="1961541" cy="62409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editAs="oneCell">
    <xdr:from>
      <xdr:col>8</xdr:col>
      <xdr:colOff>69850</xdr:colOff>
      <xdr:row>0</xdr:row>
      <xdr:rowOff>114300</xdr:rowOff>
    </xdr:from>
    <xdr:to>
      <xdr:col>66</xdr:col>
      <xdr:colOff>140483</xdr:colOff>
      <xdr:row>5</xdr:row>
      <xdr:rowOff>76550</xdr:rowOff>
    </xdr:to>
    <xdr:pic>
      <xdr:nvPicPr>
        <xdr:cNvPr id="10" name="Obrázok 9"/>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92250" y="114300"/>
          <a:ext cx="8465333" cy="756000"/>
        </a:xfrm>
        <a:prstGeom prst="rect">
          <a:avLst/>
        </a:prstGeom>
        <a:noFill/>
        <a:ln>
          <a:noFill/>
        </a:ln>
      </xdr:spPr>
    </xdr:pic>
    <xdr:clientData/>
  </xdr:twoCellAnchor>
</xdr:wsDr>
</file>

<file path=xl/drawings/drawing4.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123825</xdr:colOff>
          <xdr:row>23</xdr:row>
          <xdr:rowOff>19050</xdr:rowOff>
        </xdr:from>
        <xdr:to>
          <xdr:col>26</xdr:col>
          <xdr:colOff>152400</xdr:colOff>
          <xdr:row>23</xdr:row>
          <xdr:rowOff>180975</xdr:rowOff>
        </xdr:to>
        <xdr:sp macro="" textlink="">
          <xdr:nvSpPr>
            <xdr:cNvPr id="18433" name="Option Button 1" descr="MSP" hidden="1">
              <a:extLst>
                <a:ext uri="{63B3BB69-23CF-44E3-9099-C40C66FF867C}">
                  <a14:compatExt spid="_x0000_s18433"/>
                </a:ext>
                <a:ext uri="{FF2B5EF4-FFF2-40B4-BE49-F238E27FC236}">
                  <a16:creationId xmlns:a16="http://schemas.microsoft.com/office/drawing/2014/main" id="{00000000-0008-0000-0200-000001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28</xdr:col>
          <xdr:colOff>304800</xdr:colOff>
          <xdr:row>23</xdr:row>
          <xdr:rowOff>0</xdr:rowOff>
        </xdr:from>
        <xdr:to>
          <xdr:col>31</xdr:col>
          <xdr:colOff>228600</xdr:colOff>
          <xdr:row>24</xdr:row>
          <xdr:rowOff>9525</xdr:rowOff>
        </xdr:to>
        <xdr:sp macro="" textlink="">
          <xdr:nvSpPr>
            <xdr:cNvPr id="18434" name="Option Button 2" hidden="1">
              <a:extLst>
                <a:ext uri="{63B3BB69-23CF-44E3-9099-C40C66FF867C}">
                  <a14:compatExt spid="_x0000_s18434"/>
                </a:ext>
                <a:ext uri="{FF2B5EF4-FFF2-40B4-BE49-F238E27FC236}">
                  <a16:creationId xmlns:a16="http://schemas.microsoft.com/office/drawing/2014/main" id="{00000000-0008-0000-0200-000002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123825</xdr:colOff>
          <xdr:row>25</xdr:row>
          <xdr:rowOff>228600</xdr:rowOff>
        </xdr:from>
        <xdr:to>
          <xdr:col>27</xdr:col>
          <xdr:colOff>76200</xdr:colOff>
          <xdr:row>28</xdr:row>
          <xdr:rowOff>19050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200-0000081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do 3 rokov?</a:t>
              </a:r>
            </a:p>
          </xdr:txBody>
        </xdr:sp>
        <xdr:clientData/>
      </xdr:twoCellAnchor>
    </mc:Choice>
    <mc:Fallback/>
  </mc:AlternateContent>
  <xdr:twoCellAnchor>
    <xdr:from>
      <xdr:col>56</xdr:col>
      <xdr:colOff>1</xdr:colOff>
      <xdr:row>81</xdr:row>
      <xdr:rowOff>33129</xdr:rowOff>
    </xdr:from>
    <xdr:to>
      <xdr:col>75</xdr:col>
      <xdr:colOff>18442</xdr:colOff>
      <xdr:row>85</xdr:row>
      <xdr:rowOff>152400</xdr:rowOff>
    </xdr:to>
    <xdr:sp macro="" textlink="">
      <xdr:nvSpPr>
        <xdr:cNvPr id="5" name="Obdĺžnik 4">
          <a:hlinkClick xmlns:r="http://schemas.openxmlformats.org/officeDocument/2006/relationships" r:id="rId1"/>
          <a:extLst>
            <a:ext uri="{FF2B5EF4-FFF2-40B4-BE49-F238E27FC236}">
              <a16:creationId xmlns:a16="http://schemas.microsoft.com/office/drawing/2014/main" id="{00000000-0008-0000-0200-00000C000000}"/>
            </a:ext>
          </a:extLst>
        </xdr:cNvPr>
        <xdr:cNvSpPr/>
      </xdr:nvSpPr>
      <xdr:spPr>
        <a:xfrm>
          <a:off x="8267701" y="17149554"/>
          <a:ext cx="1961541" cy="62409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editAs="oneCell">
    <xdr:from>
      <xdr:col>8</xdr:col>
      <xdr:colOff>31750</xdr:colOff>
      <xdr:row>0</xdr:row>
      <xdr:rowOff>120650</xdr:rowOff>
    </xdr:from>
    <xdr:to>
      <xdr:col>66</xdr:col>
      <xdr:colOff>102383</xdr:colOff>
      <xdr:row>5</xdr:row>
      <xdr:rowOff>82900</xdr:rowOff>
    </xdr:to>
    <xdr:pic>
      <xdr:nvPicPr>
        <xdr:cNvPr id="11" name="Obrázok 10"/>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454150" y="120650"/>
          <a:ext cx="8465333" cy="756000"/>
        </a:xfrm>
        <a:prstGeom prst="rect">
          <a:avLst/>
        </a:prstGeom>
        <a:noFill/>
        <a:ln>
          <a:noFill/>
        </a:ln>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21</xdr:col>
          <xdr:colOff>104775</xdr:colOff>
          <xdr:row>22</xdr:row>
          <xdr:rowOff>38100</xdr:rowOff>
        </xdr:from>
        <xdr:to>
          <xdr:col>26</xdr:col>
          <xdr:colOff>133350</xdr:colOff>
          <xdr:row>22</xdr:row>
          <xdr:rowOff>190500</xdr:rowOff>
        </xdr:to>
        <xdr:sp macro="" textlink="">
          <xdr:nvSpPr>
            <xdr:cNvPr id="14337" name="Option Button 1" descr="MSP" hidden="1">
              <a:extLst>
                <a:ext uri="{63B3BB69-23CF-44E3-9099-C40C66FF867C}">
                  <a14:compatExt spid="_x0000_s14337"/>
                </a:ext>
                <a:ext uri="{FF2B5EF4-FFF2-40B4-BE49-F238E27FC236}">
                  <a16:creationId xmlns:a16="http://schemas.microsoft.com/office/drawing/2014/main" id="{00000000-0008-0000-0600-000001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MSP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31</xdr:col>
          <xdr:colOff>0</xdr:colOff>
          <xdr:row>22</xdr:row>
          <xdr:rowOff>9525</xdr:rowOff>
        </xdr:from>
        <xdr:to>
          <xdr:col>38</xdr:col>
          <xdr:colOff>9525</xdr:colOff>
          <xdr:row>22</xdr:row>
          <xdr:rowOff>200025</xdr:rowOff>
        </xdr:to>
        <xdr:sp macro="" textlink="">
          <xdr:nvSpPr>
            <xdr:cNvPr id="14338" name="Option Button 2" hidden="1">
              <a:extLst>
                <a:ext uri="{63B3BB69-23CF-44E3-9099-C40C66FF867C}">
                  <a14:compatExt spid="_x0000_s14338"/>
                </a:ext>
                <a:ext uri="{FF2B5EF4-FFF2-40B4-BE49-F238E27FC236}">
                  <a16:creationId xmlns:a16="http://schemas.microsoft.com/office/drawing/2014/main" id="{00000000-0008-0000-0600-000002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Veľký podnik</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133350</xdr:colOff>
          <xdr:row>25</xdr:row>
          <xdr:rowOff>38100</xdr:rowOff>
        </xdr:from>
        <xdr:to>
          <xdr:col>27</xdr:col>
          <xdr:colOff>76200</xdr:colOff>
          <xdr:row>26</xdr:row>
          <xdr:rowOff>95250</xdr:rowOff>
        </xdr:to>
        <xdr:sp macro="" textlink="">
          <xdr:nvSpPr>
            <xdr:cNvPr id="14339" name="Check Box 3" hidden="1">
              <a:extLst>
                <a:ext uri="{63B3BB69-23CF-44E3-9099-C40C66FF867C}">
                  <a14:compatExt spid="_x0000_s14339"/>
                </a:ext>
                <a:ext uri="{FF2B5EF4-FFF2-40B4-BE49-F238E27FC236}">
                  <a16:creationId xmlns:a16="http://schemas.microsoft.com/office/drawing/2014/main" id="{00000000-0008-0000-0600-00000338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txBody>
            <a:bodyPr vertOverflow="clip" wrap="square" lIns="27432" tIns="18288" rIns="0" bIns="18288" anchor="ctr" upright="1"/>
            <a:lstStyle/>
            <a:p>
              <a:pPr algn="l" rtl="0">
                <a:defRPr sz="1000"/>
              </a:pPr>
              <a:r>
                <a:rPr lang="sk-SK" sz="800" b="0" i="0" u="none" strike="noStrike" baseline="0">
                  <a:solidFill>
                    <a:srgbClr val="000000"/>
                  </a:solidFill>
                  <a:latin typeface="Tahoma"/>
                  <a:ea typeface="Tahoma"/>
                  <a:cs typeface="Tahoma"/>
                </a:rPr>
                <a:t>do 3 rokov?</a:t>
              </a:r>
            </a:p>
          </xdr:txBody>
        </xdr:sp>
        <xdr:clientData/>
      </xdr:twoCellAnchor>
    </mc:Choice>
    <mc:Fallback/>
  </mc:AlternateContent>
  <xdr:twoCellAnchor>
    <xdr:from>
      <xdr:col>55</xdr:col>
      <xdr:colOff>95250</xdr:colOff>
      <xdr:row>76</xdr:row>
      <xdr:rowOff>85725</xdr:rowOff>
    </xdr:from>
    <xdr:to>
      <xdr:col>74</xdr:col>
      <xdr:colOff>113099</xdr:colOff>
      <xdr:row>79</xdr:row>
      <xdr:rowOff>66676</xdr:rowOff>
    </xdr:to>
    <xdr:sp macro="" textlink="">
      <xdr:nvSpPr>
        <xdr:cNvPr id="12" name="Obdĺžnik 11">
          <a:hlinkClick xmlns:r="http://schemas.openxmlformats.org/officeDocument/2006/relationships" r:id="rId1"/>
          <a:extLst>
            <a:ext uri="{FF2B5EF4-FFF2-40B4-BE49-F238E27FC236}">
              <a16:creationId xmlns:a16="http://schemas.microsoft.com/office/drawing/2014/main" id="{00000000-0008-0000-0600-00000C000000}"/>
            </a:ext>
          </a:extLst>
        </xdr:cNvPr>
        <xdr:cNvSpPr/>
      </xdr:nvSpPr>
      <xdr:spPr>
        <a:xfrm>
          <a:off x="8315325" y="18068925"/>
          <a:ext cx="2122874" cy="504826"/>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editAs="oneCell">
    <xdr:from>
      <xdr:col>8</xdr:col>
      <xdr:colOff>88900</xdr:colOff>
      <xdr:row>0</xdr:row>
      <xdr:rowOff>95250</xdr:rowOff>
    </xdr:from>
    <xdr:to>
      <xdr:col>64</xdr:col>
      <xdr:colOff>70633</xdr:colOff>
      <xdr:row>5</xdr:row>
      <xdr:rowOff>127350</xdr:rowOff>
    </xdr:to>
    <xdr:pic>
      <xdr:nvPicPr>
        <xdr:cNvPr id="10" name="Obrázok 9"/>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511300" y="95250"/>
          <a:ext cx="8465333" cy="756000"/>
        </a:xfrm>
        <a:prstGeom prst="rect">
          <a:avLst/>
        </a:prstGeom>
        <a:noFill/>
        <a:ln>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54</xdr:col>
      <xdr:colOff>136071</xdr:colOff>
      <xdr:row>55</xdr:row>
      <xdr:rowOff>127000</xdr:rowOff>
    </xdr:from>
    <xdr:to>
      <xdr:col>74</xdr:col>
      <xdr:colOff>113099</xdr:colOff>
      <xdr:row>58</xdr:row>
      <xdr:rowOff>114301</xdr:rowOff>
    </xdr:to>
    <xdr:sp macro="" textlink="">
      <xdr:nvSpPr>
        <xdr:cNvPr id="5" name="Obdĺžnik 4">
          <a:hlinkClick xmlns:r="http://schemas.openxmlformats.org/officeDocument/2006/relationships" r:id="rId1"/>
          <a:extLst>
            <a:ext uri="{FF2B5EF4-FFF2-40B4-BE49-F238E27FC236}">
              <a16:creationId xmlns:a16="http://schemas.microsoft.com/office/drawing/2014/main" id="{00000000-0008-0000-0600-00000C000000}"/>
            </a:ext>
          </a:extLst>
        </xdr:cNvPr>
        <xdr:cNvSpPr/>
      </xdr:nvSpPr>
      <xdr:spPr>
        <a:xfrm>
          <a:off x="5470071" y="14528800"/>
          <a:ext cx="1786778" cy="501651"/>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editAs="oneCell">
    <xdr:from>
      <xdr:col>3</xdr:col>
      <xdr:colOff>31750</xdr:colOff>
      <xdr:row>0</xdr:row>
      <xdr:rowOff>95250</xdr:rowOff>
    </xdr:from>
    <xdr:to>
      <xdr:col>66</xdr:col>
      <xdr:colOff>7133</xdr:colOff>
      <xdr:row>5</xdr:row>
      <xdr:rowOff>127350</xdr:rowOff>
    </xdr:to>
    <xdr:pic>
      <xdr:nvPicPr>
        <xdr:cNvPr id="9" name="Obrázok 8"/>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022350" y="95250"/>
          <a:ext cx="8465333" cy="756000"/>
        </a:xfrm>
        <a:prstGeom prst="rect">
          <a:avLst/>
        </a:prstGeom>
        <a:noFill/>
        <a:ln>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55</xdr:col>
      <xdr:colOff>1</xdr:colOff>
      <xdr:row>54</xdr:row>
      <xdr:rowOff>99786</xdr:rowOff>
    </xdr:from>
    <xdr:to>
      <xdr:col>74</xdr:col>
      <xdr:colOff>131243</xdr:colOff>
      <xdr:row>57</xdr:row>
      <xdr:rowOff>87086</xdr:rowOff>
    </xdr:to>
    <xdr:sp macro="" textlink="">
      <xdr:nvSpPr>
        <xdr:cNvPr id="9" name="Obdĺžnik 8">
          <a:hlinkClick xmlns:r="http://schemas.openxmlformats.org/officeDocument/2006/relationships" r:id="rId1"/>
          <a:extLst>
            <a:ext uri="{FF2B5EF4-FFF2-40B4-BE49-F238E27FC236}">
              <a16:creationId xmlns:a16="http://schemas.microsoft.com/office/drawing/2014/main" id="{00000000-0008-0000-0900-000009000000}"/>
            </a:ext>
          </a:extLst>
        </xdr:cNvPr>
        <xdr:cNvSpPr/>
      </xdr:nvSpPr>
      <xdr:spPr>
        <a:xfrm>
          <a:off x="5715001" y="539750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editAs="oneCell">
    <xdr:from>
      <xdr:col>1</xdr:col>
      <xdr:colOff>158751</xdr:colOff>
      <xdr:row>0</xdr:row>
      <xdr:rowOff>88900</xdr:rowOff>
    </xdr:from>
    <xdr:to>
      <xdr:col>74</xdr:col>
      <xdr:colOff>121662</xdr:colOff>
      <xdr:row>5</xdr:row>
      <xdr:rowOff>49000</xdr:rowOff>
    </xdr:to>
    <xdr:pic>
      <xdr:nvPicPr>
        <xdr:cNvPr id="7" name="Obrázo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800101" y="88900"/>
          <a:ext cx="7659111" cy="684000"/>
        </a:xfrm>
        <a:prstGeom prst="rect">
          <a:avLst/>
        </a:prstGeom>
        <a:noFill/>
        <a:ln>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56</xdr:col>
      <xdr:colOff>18144</xdr:colOff>
      <xdr:row>63</xdr:row>
      <xdr:rowOff>117930</xdr:rowOff>
    </xdr:from>
    <xdr:to>
      <xdr:col>75</xdr:col>
      <xdr:colOff>31458</xdr:colOff>
      <xdr:row>66</xdr:row>
      <xdr:rowOff>105231</xdr:rowOff>
    </xdr:to>
    <xdr:sp macro="" textlink="">
      <xdr:nvSpPr>
        <xdr:cNvPr id="10" name="Obdĺžnik 9">
          <a:hlinkClick xmlns:r="http://schemas.openxmlformats.org/officeDocument/2006/relationships" r:id="rId1"/>
          <a:extLst>
            <a:ext uri="{FF2B5EF4-FFF2-40B4-BE49-F238E27FC236}">
              <a16:creationId xmlns:a16="http://schemas.microsoft.com/office/drawing/2014/main" id="{00000000-0008-0000-0500-00000A000000}"/>
            </a:ext>
          </a:extLst>
        </xdr:cNvPr>
        <xdr:cNvSpPr/>
      </xdr:nvSpPr>
      <xdr:spPr>
        <a:xfrm>
          <a:off x="5769430" y="13770430"/>
          <a:ext cx="1882028" cy="504372"/>
        </a:xfrm>
        <a:prstGeom prst="rect">
          <a:avLst/>
        </a:prstGeom>
        <a:ln>
          <a:noFill/>
        </a:ln>
        <a:effectLst>
          <a:outerShdw blurRad="107950" dist="12700" dir="5400000" algn="ctr">
            <a:srgbClr val="000000"/>
          </a:outerShdw>
        </a:effectLst>
        <a:scene3d>
          <a:camera prst="orthographicFront">
            <a:rot lat="0" lon="0" rev="0"/>
          </a:camera>
          <a:lightRig rig="soft" dir="t">
            <a:rot lat="0" lon="0" rev="0"/>
          </a:lightRig>
        </a:scene3d>
        <a:sp3d contourW="44450" prstMaterial="matte">
          <a:bevelT w="63500" h="63500" prst="artDeco"/>
          <a:contourClr>
            <a:srgbClr val="FFFFFF"/>
          </a:contourClr>
        </a:sp3d>
      </xdr:spPr>
      <xdr:style>
        <a:lnRef idx="2">
          <a:schemeClr val="accent1">
            <a:shade val="50000"/>
          </a:schemeClr>
        </a:lnRef>
        <a:fillRef idx="1">
          <a:schemeClr val="accent1"/>
        </a:fillRef>
        <a:effectRef idx="0">
          <a:schemeClr val="accent1"/>
        </a:effectRef>
        <a:fontRef idx="minor">
          <a:schemeClr val="lt1"/>
        </a:fontRef>
      </xdr:style>
      <xdr:txBody>
        <a:bodyPr rtlCol="0" anchor="ctr"/>
        <a:lstStyle/>
        <a:p>
          <a:pPr algn="ctr"/>
          <a:r>
            <a:rPr lang="sk-SK" sz="1800" b="1"/>
            <a:t>Späť na úvodnú stránku</a:t>
          </a:r>
        </a:p>
      </xdr:txBody>
    </xdr:sp>
    <xdr:clientData/>
  </xdr:twoCellAnchor>
  <xdr:twoCellAnchor editAs="oneCell">
    <xdr:from>
      <xdr:col>6</xdr:col>
      <xdr:colOff>57150</xdr:colOff>
      <xdr:row>0</xdr:row>
      <xdr:rowOff>95250</xdr:rowOff>
    </xdr:from>
    <xdr:to>
      <xdr:col>64</xdr:col>
      <xdr:colOff>102383</xdr:colOff>
      <xdr:row>5</xdr:row>
      <xdr:rowOff>127350</xdr:rowOff>
    </xdr:to>
    <xdr:pic>
      <xdr:nvPicPr>
        <xdr:cNvPr id="7" name="Obrázok 6"/>
        <xdr:cNvPicPr>
          <a:picLocks noChangeAspect="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289050" y="95250"/>
          <a:ext cx="8465333" cy="756000"/>
        </a:xfrm>
        <a:prstGeom prst="rect">
          <a:avLst/>
        </a:prstGeom>
        <a:noFill/>
        <a:ln>
          <a:noFill/>
        </a:ln>
      </xdr:spPr>
    </xdr:pic>
    <xdr:clientData/>
  </xdr:twoCellAnchor>
</xdr:wsDr>
</file>

<file path=xl/theme/theme1.xml><?xml version="1.0" encoding="utf-8"?>
<a:theme xmlns:a="http://schemas.openxmlformats.org/drawingml/2006/main" name="Motív balík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6" Type="http://schemas.openxmlformats.org/officeDocument/2006/relationships/ctrlProp" Target="../ctrlProps/ctrlProp9.xml"/><Relationship Id="rId5" Type="http://schemas.openxmlformats.org/officeDocument/2006/relationships/ctrlProp" Target="../ctrlProps/ctrlProp8.xml"/><Relationship Id="rId4" Type="http://schemas.openxmlformats.org/officeDocument/2006/relationships/ctrlProp" Target="../ctrlProps/ctrlProp7.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trlProp" Target="../ctrlProps/ctrlProp12.xml"/><Relationship Id="rId5" Type="http://schemas.openxmlformats.org/officeDocument/2006/relationships/ctrlProp" Target="../ctrlProps/ctrlProp11.xml"/><Relationship Id="rId4" Type="http://schemas.openxmlformats.org/officeDocument/2006/relationships/ctrlProp" Target="../ctrlProps/ctrlProp10.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Hárok2">
    <pageSetUpPr fitToPage="1"/>
  </sheetPr>
  <dimension ref="A1:U50"/>
  <sheetViews>
    <sheetView tabSelected="1" view="pageBreakPreview" zoomScale="85" zoomScaleNormal="85" zoomScaleSheetLayoutView="85" workbookViewId="0">
      <selection activeCell="B6" sqref="B6:D6"/>
    </sheetView>
  </sheetViews>
  <sheetFormatPr defaultColWidth="9.140625" defaultRowHeight="15" x14ac:dyDescent="0.25"/>
  <cols>
    <col min="1" max="4" width="9.140625" style="5"/>
    <col min="5" max="5" width="12.140625" style="5" bestFit="1" customWidth="1"/>
    <col min="6" max="12" width="9.140625" style="5"/>
    <col min="13" max="13" width="9.140625" style="5" customWidth="1"/>
    <col min="14" max="17" width="9.140625" style="5" hidden="1" customWidth="1"/>
    <col min="18" max="18" width="4.7109375" style="5" hidden="1" customWidth="1"/>
    <col min="19" max="21" width="9.140625" style="5" hidden="1" customWidth="1"/>
    <col min="22" max="24" width="9.140625" style="5" customWidth="1"/>
    <col min="25" max="16384" width="9.140625" style="5"/>
  </cols>
  <sheetData>
    <row r="1" spans="2:18" x14ac:dyDescent="0.25">
      <c r="B1" s="3"/>
      <c r="C1" s="3"/>
      <c r="D1" s="3"/>
      <c r="E1" s="3"/>
      <c r="F1" s="3"/>
      <c r="G1" s="3"/>
      <c r="H1" s="3"/>
      <c r="I1" s="3"/>
      <c r="J1" s="3"/>
      <c r="K1" s="3"/>
      <c r="L1" s="3"/>
      <c r="M1" s="3"/>
      <c r="N1" s="4" t="s">
        <v>4</v>
      </c>
      <c r="O1" s="4" t="s">
        <v>4</v>
      </c>
      <c r="P1" s="4" t="s">
        <v>35</v>
      </c>
      <c r="Q1" s="4" t="s">
        <v>41</v>
      </c>
      <c r="R1" s="4" t="s">
        <v>43</v>
      </c>
    </row>
    <row r="2" spans="2:18" x14ac:dyDescent="0.25">
      <c r="B2" s="3"/>
      <c r="C2" s="3"/>
      <c r="D2" s="3"/>
      <c r="E2" s="3"/>
      <c r="F2" s="3"/>
      <c r="G2" s="3"/>
      <c r="H2" s="3"/>
      <c r="I2" s="3"/>
      <c r="J2" s="3"/>
      <c r="K2" s="3"/>
      <c r="L2" s="3"/>
      <c r="M2" s="3"/>
      <c r="N2" s="4" t="s">
        <v>9</v>
      </c>
      <c r="O2" s="4" t="s">
        <v>5</v>
      </c>
      <c r="P2" s="4" t="s">
        <v>36</v>
      </c>
      <c r="Q2" s="4" t="s">
        <v>24</v>
      </c>
      <c r="R2" s="4" t="s">
        <v>44</v>
      </c>
    </row>
    <row r="3" spans="2:18" x14ac:dyDescent="0.25">
      <c r="B3" s="3"/>
      <c r="C3" s="3"/>
      <c r="D3" s="3"/>
      <c r="E3" s="3"/>
      <c r="F3" s="3"/>
      <c r="G3" s="3"/>
      <c r="H3" s="3"/>
      <c r="I3" s="3"/>
      <c r="J3" s="3"/>
      <c r="K3" s="3"/>
      <c r="L3" s="3"/>
      <c r="M3" s="3"/>
      <c r="N3" s="4" t="s">
        <v>10</v>
      </c>
      <c r="O3" s="4" t="s">
        <v>6</v>
      </c>
      <c r="P3" s="4" t="s">
        <v>37</v>
      </c>
      <c r="Q3" s="4" t="s">
        <v>42</v>
      </c>
      <c r="R3" s="4" t="s">
        <v>45</v>
      </c>
    </row>
    <row r="4" spans="2:18" x14ac:dyDescent="0.25">
      <c r="B4" s="3"/>
      <c r="C4" s="3"/>
      <c r="D4" s="3"/>
      <c r="E4" s="3"/>
      <c r="F4" s="6"/>
      <c r="G4" s="3"/>
      <c r="H4" s="3"/>
      <c r="I4" s="3"/>
      <c r="J4" s="3"/>
      <c r="K4" s="3"/>
      <c r="L4" s="3"/>
      <c r="M4" s="3"/>
      <c r="N4" s="7"/>
      <c r="O4" s="4" t="s">
        <v>3</v>
      </c>
      <c r="P4" s="8"/>
      <c r="Q4" s="3"/>
      <c r="R4" s="4" t="s">
        <v>32</v>
      </c>
    </row>
    <row r="5" spans="2:18" ht="26.25" x14ac:dyDescent="0.4">
      <c r="B5" s="89" t="s">
        <v>26</v>
      </c>
      <c r="C5" s="89"/>
      <c r="D5" s="89"/>
      <c r="E5" s="89"/>
      <c r="F5" s="89"/>
      <c r="G5" s="89"/>
      <c r="H5" s="89"/>
      <c r="I5" s="89"/>
      <c r="J5" s="89"/>
      <c r="K5" s="89"/>
      <c r="L5" s="89"/>
      <c r="M5" s="3"/>
      <c r="N5" s="7"/>
      <c r="O5" s="4" t="s">
        <v>7</v>
      </c>
      <c r="P5" s="7"/>
      <c r="Q5" s="3"/>
    </row>
    <row r="6" spans="2:18" ht="15.75" x14ac:dyDescent="0.25">
      <c r="B6" s="98"/>
      <c r="C6" s="98"/>
      <c r="D6" s="98"/>
      <c r="E6" s="99"/>
      <c r="F6" s="99"/>
      <c r="G6" s="99"/>
      <c r="H6" s="99"/>
      <c r="I6" s="99"/>
      <c r="J6" s="99"/>
      <c r="K6" s="99"/>
      <c r="L6" s="99"/>
      <c r="M6" s="3"/>
      <c r="N6" s="3"/>
      <c r="O6" s="4" t="s">
        <v>34</v>
      </c>
      <c r="P6" s="3"/>
      <c r="Q6" s="3"/>
    </row>
    <row r="7" spans="2:18" x14ac:dyDescent="0.25">
      <c r="B7" s="3"/>
      <c r="C7" s="3"/>
      <c r="D7" s="3"/>
      <c r="E7" s="3"/>
      <c r="F7" s="3"/>
      <c r="G7" s="3"/>
      <c r="H7" s="3"/>
      <c r="I7" s="3"/>
      <c r="J7" s="3"/>
      <c r="K7" s="3"/>
      <c r="L7" s="3"/>
      <c r="M7" s="3"/>
      <c r="N7" s="3"/>
      <c r="O7" s="3"/>
      <c r="P7" s="3"/>
      <c r="Q7" s="3"/>
    </row>
    <row r="8" spans="2:18" ht="18.75" customHeight="1" x14ac:dyDescent="0.4">
      <c r="B8" s="95" t="s">
        <v>167</v>
      </c>
      <c r="C8" s="95"/>
      <c r="D8" s="95"/>
      <c r="E8" s="95"/>
      <c r="F8" s="95"/>
      <c r="G8" s="95"/>
      <c r="H8" s="95"/>
      <c r="I8" s="95"/>
      <c r="J8" s="95"/>
      <c r="K8" s="95"/>
      <c r="L8" s="95"/>
      <c r="M8" s="9"/>
      <c r="N8" s="9"/>
      <c r="O8" s="9"/>
      <c r="P8" s="9"/>
      <c r="Q8" s="9"/>
    </row>
    <row r="9" spans="2:18" ht="18.75" customHeight="1" x14ac:dyDescent="0.4">
      <c r="B9" s="97" t="s">
        <v>164</v>
      </c>
      <c r="C9" s="97"/>
      <c r="D9" s="97"/>
      <c r="E9" s="97"/>
      <c r="F9" s="97"/>
      <c r="G9" s="97"/>
      <c r="H9" s="97"/>
      <c r="I9" s="97"/>
      <c r="J9" s="97"/>
      <c r="K9" s="97"/>
      <c r="L9" s="97"/>
      <c r="M9" s="9"/>
      <c r="N9" s="9"/>
      <c r="O9" s="9"/>
      <c r="P9" s="9"/>
      <c r="Q9" s="9"/>
    </row>
    <row r="10" spans="2:18" ht="36" customHeight="1" x14ac:dyDescent="0.25">
      <c r="B10" s="86"/>
      <c r="C10" s="86"/>
      <c r="D10" s="86"/>
      <c r="E10" s="10"/>
      <c r="F10" s="10"/>
      <c r="G10" s="88"/>
      <c r="H10" s="88"/>
      <c r="I10" s="88"/>
      <c r="J10" s="87"/>
      <c r="K10" s="87"/>
      <c r="L10" s="87"/>
      <c r="M10" s="11"/>
      <c r="N10" s="11"/>
      <c r="O10" s="11"/>
      <c r="P10" s="11"/>
      <c r="Q10" s="11"/>
    </row>
    <row r="11" spans="2:18" ht="36" customHeight="1" x14ac:dyDescent="0.25">
      <c r="B11" s="86"/>
      <c r="C11" s="86"/>
      <c r="D11" s="86"/>
      <c r="E11" s="10"/>
      <c r="F11" s="10"/>
      <c r="G11" s="88"/>
      <c r="H11" s="88"/>
      <c r="I11" s="88"/>
      <c r="J11" s="87"/>
      <c r="K11" s="87"/>
      <c r="L11" s="87"/>
      <c r="M11" s="12"/>
      <c r="N11" s="12"/>
      <c r="O11" s="12"/>
      <c r="P11" s="12"/>
      <c r="Q11" s="12"/>
    </row>
    <row r="12" spans="2:18" ht="36" customHeight="1" x14ac:dyDescent="0.25">
      <c r="B12" s="86"/>
      <c r="C12" s="86"/>
      <c r="D12" s="86"/>
      <c r="E12" s="10"/>
      <c r="F12" s="10"/>
      <c r="G12" s="88"/>
      <c r="H12" s="88"/>
      <c r="I12" s="88"/>
      <c r="J12" s="88"/>
      <c r="K12" s="88"/>
      <c r="L12" s="88"/>
      <c r="M12" s="3"/>
      <c r="N12" s="3"/>
      <c r="O12" s="3"/>
      <c r="P12" s="3"/>
      <c r="Q12" s="3"/>
    </row>
    <row r="13" spans="2:18" ht="36" customHeight="1" x14ac:dyDescent="0.25">
      <c r="B13" s="86"/>
      <c r="C13" s="86"/>
      <c r="D13" s="86"/>
      <c r="E13" s="10"/>
      <c r="F13" s="10"/>
      <c r="G13" s="88"/>
      <c r="H13" s="88"/>
      <c r="I13" s="88"/>
      <c r="J13" s="87"/>
      <c r="K13" s="87"/>
      <c r="L13" s="87"/>
      <c r="M13" s="3"/>
      <c r="N13" s="3"/>
      <c r="O13" s="3"/>
      <c r="P13" s="3"/>
      <c r="Q13" s="3"/>
    </row>
    <row r="14" spans="2:18" ht="27.75" customHeight="1" x14ac:dyDescent="0.25">
      <c r="B14" s="96" t="s">
        <v>49</v>
      </c>
      <c r="C14" s="96"/>
      <c r="D14" s="96"/>
      <c r="E14" s="96"/>
      <c r="F14" s="96"/>
      <c r="G14" s="96"/>
      <c r="H14" s="96"/>
      <c r="I14" s="96"/>
      <c r="J14" s="96"/>
      <c r="K14" s="96"/>
      <c r="L14" s="96"/>
      <c r="M14" s="3"/>
      <c r="N14" s="3"/>
      <c r="O14" s="3"/>
      <c r="P14" s="3"/>
      <c r="Q14" s="3"/>
    </row>
    <row r="15" spans="2:18" ht="21" customHeight="1" x14ac:dyDescent="0.25">
      <c r="B15" s="96"/>
      <c r="C15" s="96"/>
      <c r="D15" s="96"/>
      <c r="E15" s="96"/>
      <c r="F15" s="96"/>
      <c r="G15" s="96"/>
      <c r="H15" s="96"/>
      <c r="I15" s="96"/>
      <c r="J15" s="96"/>
      <c r="K15" s="96"/>
      <c r="L15" s="96"/>
      <c r="M15" s="3"/>
      <c r="N15" s="3"/>
      <c r="O15" s="3"/>
      <c r="P15" s="3"/>
      <c r="Q15" s="3"/>
    </row>
    <row r="16" spans="2:18" ht="21" customHeight="1" x14ac:dyDescent="0.25">
      <c r="B16" s="96"/>
      <c r="C16" s="96"/>
      <c r="D16" s="96"/>
      <c r="E16" s="96"/>
      <c r="F16" s="96"/>
      <c r="G16" s="96"/>
      <c r="H16" s="96"/>
      <c r="I16" s="96"/>
      <c r="J16" s="96"/>
      <c r="K16" s="96"/>
      <c r="L16" s="96"/>
      <c r="M16" s="3"/>
      <c r="N16" s="3"/>
      <c r="O16" s="3"/>
      <c r="P16" s="3"/>
      <c r="Q16" s="3"/>
    </row>
    <row r="17" spans="1:17" x14ac:dyDescent="0.25">
      <c r="B17" s="3"/>
      <c r="C17" s="13"/>
      <c r="D17" s="3"/>
      <c r="E17" s="3"/>
      <c r="F17" s="3"/>
      <c r="G17" s="3"/>
      <c r="H17" s="3"/>
      <c r="I17" s="3"/>
      <c r="J17" s="3"/>
      <c r="K17" s="3"/>
      <c r="L17" s="3"/>
      <c r="M17" s="3"/>
      <c r="N17" s="3"/>
      <c r="O17" s="3"/>
      <c r="P17" s="3"/>
      <c r="Q17" s="3"/>
    </row>
    <row r="18" spans="1:17" x14ac:dyDescent="0.25">
      <c r="B18" s="3"/>
      <c r="C18" s="3"/>
      <c r="D18" s="3"/>
      <c r="E18" s="3"/>
      <c r="F18" s="3"/>
      <c r="G18" s="3"/>
      <c r="H18" s="3"/>
      <c r="I18" s="3"/>
      <c r="J18" s="3"/>
      <c r="K18" s="3"/>
      <c r="L18" s="3"/>
      <c r="M18" s="3"/>
      <c r="N18" s="3"/>
      <c r="O18" s="3"/>
      <c r="P18" s="3"/>
      <c r="Q18" s="3"/>
    </row>
    <row r="19" spans="1:17" x14ac:dyDescent="0.25">
      <c r="B19" s="3"/>
      <c r="C19" s="3"/>
      <c r="D19" s="3"/>
      <c r="E19" s="3"/>
      <c r="F19" s="3"/>
      <c r="G19" s="3"/>
      <c r="H19" s="3"/>
      <c r="I19" s="3"/>
      <c r="J19" s="3"/>
      <c r="K19" s="3"/>
      <c r="L19" s="3"/>
      <c r="M19" s="3"/>
      <c r="N19" s="3"/>
      <c r="O19" s="3"/>
      <c r="P19" s="3"/>
      <c r="Q19" s="3"/>
    </row>
    <row r="20" spans="1:17" x14ac:dyDescent="0.25">
      <c r="B20" s="3"/>
      <c r="C20" s="3"/>
      <c r="D20" s="3"/>
      <c r="E20" s="3"/>
      <c r="F20" s="3"/>
      <c r="G20" s="3"/>
      <c r="H20" s="3"/>
      <c r="I20" s="3"/>
      <c r="J20" s="3"/>
      <c r="K20" s="3"/>
      <c r="L20" s="3"/>
      <c r="M20" s="3"/>
      <c r="N20" s="3"/>
      <c r="O20" s="3"/>
      <c r="P20" s="3"/>
      <c r="Q20" s="3"/>
    </row>
    <row r="21" spans="1:17" x14ac:dyDescent="0.25">
      <c r="B21" s="3"/>
      <c r="C21" s="3"/>
      <c r="D21" s="3"/>
      <c r="E21" s="3"/>
      <c r="F21" s="3"/>
      <c r="G21" s="3"/>
      <c r="H21" s="3"/>
      <c r="I21" s="3"/>
      <c r="J21" s="3"/>
      <c r="K21" s="91"/>
      <c r="L21" s="3"/>
      <c r="M21" s="3"/>
      <c r="N21" s="3"/>
      <c r="O21" s="3"/>
      <c r="P21" s="3"/>
      <c r="Q21" s="3"/>
    </row>
    <row r="22" spans="1:17" hidden="1" x14ac:dyDescent="0.25">
      <c r="A22" s="14" t="s">
        <v>189</v>
      </c>
      <c r="B22" s="14" t="s">
        <v>66</v>
      </c>
      <c r="C22" s="14" t="s">
        <v>67</v>
      </c>
      <c r="D22" s="14" t="s">
        <v>85</v>
      </c>
      <c r="E22" s="14" t="s">
        <v>68</v>
      </c>
      <c r="F22" s="14" t="s">
        <v>86</v>
      </c>
      <c r="G22" s="14" t="s">
        <v>171</v>
      </c>
      <c r="H22" s="14" t="s">
        <v>186</v>
      </c>
      <c r="I22" s="14" t="s">
        <v>187</v>
      </c>
      <c r="J22" s="15" t="s">
        <v>87</v>
      </c>
      <c r="K22" s="91"/>
      <c r="L22" s="3"/>
      <c r="M22" s="3"/>
      <c r="N22" s="3"/>
      <c r="O22" s="3"/>
      <c r="P22" s="3"/>
      <c r="Q22" s="3"/>
    </row>
    <row r="23" spans="1:17" ht="15" hidden="1" customHeight="1" x14ac:dyDescent="0.25">
      <c r="A23" s="15" t="s">
        <v>190</v>
      </c>
      <c r="B23" s="15" t="s">
        <v>88</v>
      </c>
      <c r="C23" s="15" t="s">
        <v>89</v>
      </c>
      <c r="D23" s="15" t="s">
        <v>90</v>
      </c>
      <c r="E23" s="15" t="s">
        <v>91</v>
      </c>
      <c r="F23" s="15" t="s">
        <v>92</v>
      </c>
      <c r="G23" s="15" t="s">
        <v>93</v>
      </c>
      <c r="H23" s="15" t="s">
        <v>188</v>
      </c>
      <c r="I23" s="15" t="s">
        <v>94</v>
      </c>
      <c r="J23" s="15" t="s">
        <v>95</v>
      </c>
      <c r="K23" s="3"/>
      <c r="L23" s="3"/>
      <c r="M23" s="3"/>
      <c r="N23" s="3"/>
      <c r="O23" s="3"/>
      <c r="P23" s="3"/>
      <c r="Q23" s="3"/>
    </row>
    <row r="24" spans="1:17" ht="15" hidden="1" customHeight="1" x14ac:dyDescent="0.25">
      <c r="A24" s="15" t="s">
        <v>191</v>
      </c>
      <c r="B24" s="15" t="s">
        <v>96</v>
      </c>
      <c r="C24" s="15" t="s">
        <v>97</v>
      </c>
      <c r="D24" s="15" t="s">
        <v>98</v>
      </c>
      <c r="E24" s="15" t="s">
        <v>99</v>
      </c>
      <c r="F24" s="15" t="s">
        <v>100</v>
      </c>
      <c r="G24" s="15" t="s">
        <v>101</v>
      </c>
      <c r="H24" s="15" t="s">
        <v>102</v>
      </c>
      <c r="I24" s="15" t="s">
        <v>103</v>
      </c>
      <c r="J24" s="15" t="s">
        <v>95</v>
      </c>
      <c r="K24" s="3"/>
      <c r="L24" s="3"/>
      <c r="M24" s="3"/>
      <c r="N24" s="3"/>
      <c r="O24" s="3"/>
      <c r="P24" s="3"/>
      <c r="Q24" s="3"/>
    </row>
    <row r="25" spans="1:17" hidden="1" x14ac:dyDescent="0.25">
      <c r="A25" s="15" t="s">
        <v>72</v>
      </c>
      <c r="B25" s="15" t="s">
        <v>104</v>
      </c>
      <c r="C25" s="15" t="s">
        <v>105</v>
      </c>
      <c r="D25" s="15" t="s">
        <v>106</v>
      </c>
      <c r="E25" s="16"/>
      <c r="F25" s="16"/>
      <c r="G25" s="16"/>
      <c r="H25" s="16"/>
      <c r="I25" s="16"/>
      <c r="J25" s="16" t="s">
        <v>95</v>
      </c>
      <c r="K25" s="3"/>
      <c r="L25" s="3"/>
      <c r="M25" s="3"/>
      <c r="N25" s="3"/>
      <c r="O25" s="3"/>
      <c r="P25" s="3"/>
      <c r="Q25" s="3"/>
    </row>
    <row r="26" spans="1:17" hidden="1" x14ac:dyDescent="0.25">
      <c r="A26" s="15" t="s">
        <v>73</v>
      </c>
      <c r="B26" s="15" t="s">
        <v>107</v>
      </c>
      <c r="C26" s="15" t="s">
        <v>108</v>
      </c>
      <c r="D26" s="15" t="s">
        <v>109</v>
      </c>
      <c r="E26" s="16"/>
      <c r="F26" s="16"/>
      <c r="G26" s="16"/>
      <c r="H26" s="16"/>
      <c r="I26" s="16"/>
      <c r="J26" s="16" t="s">
        <v>95</v>
      </c>
      <c r="K26" s="91"/>
      <c r="L26" s="3"/>
      <c r="M26" s="3"/>
      <c r="N26" s="3"/>
      <c r="O26" s="3"/>
      <c r="P26" s="3"/>
      <c r="Q26" s="3"/>
    </row>
    <row r="27" spans="1:17" hidden="1" x14ac:dyDescent="0.25">
      <c r="A27" s="15" t="s">
        <v>74</v>
      </c>
      <c r="B27" s="15" t="s">
        <v>110</v>
      </c>
      <c r="C27" s="15" t="s">
        <v>111</v>
      </c>
      <c r="D27" s="15" t="s">
        <v>112</v>
      </c>
      <c r="E27" s="15" t="s">
        <v>113</v>
      </c>
      <c r="F27" s="15" t="s">
        <v>114</v>
      </c>
      <c r="G27" s="15"/>
      <c r="H27" s="15"/>
      <c r="I27" s="15"/>
      <c r="J27" s="15" t="s">
        <v>95</v>
      </c>
      <c r="K27" s="91"/>
      <c r="L27" s="3"/>
      <c r="M27" s="3"/>
      <c r="N27" s="3"/>
      <c r="O27" s="3"/>
      <c r="P27" s="3"/>
      <c r="Q27" s="3"/>
    </row>
    <row r="28" spans="1:17" hidden="1" x14ac:dyDescent="0.25">
      <c r="A28" s="15" t="s">
        <v>75</v>
      </c>
      <c r="B28" s="15" t="s">
        <v>115</v>
      </c>
      <c r="C28" s="15" t="s">
        <v>116</v>
      </c>
      <c r="D28" s="15" t="s">
        <v>117</v>
      </c>
      <c r="E28" s="16" t="s">
        <v>95</v>
      </c>
      <c r="F28" s="16" t="s">
        <v>95</v>
      </c>
      <c r="G28" s="15"/>
      <c r="H28" s="15"/>
      <c r="I28" s="15"/>
      <c r="J28" s="15" t="s">
        <v>95</v>
      </c>
      <c r="K28" s="3"/>
      <c r="L28" s="3"/>
      <c r="M28" s="3"/>
      <c r="N28" s="3"/>
      <c r="O28" s="3"/>
      <c r="P28" s="3"/>
      <c r="Q28" s="3"/>
    </row>
    <row r="29" spans="1:17" hidden="1" x14ac:dyDescent="0.25">
      <c r="A29" s="17" t="s">
        <v>76</v>
      </c>
      <c r="B29" s="17" t="s">
        <v>118</v>
      </c>
      <c r="C29" s="17" t="s">
        <v>119</v>
      </c>
      <c r="D29" s="17" t="s">
        <v>120</v>
      </c>
      <c r="E29" s="17" t="s">
        <v>113</v>
      </c>
      <c r="F29" s="17" t="str">
        <f>F27</f>
        <v>T1_St1_R10 + T1_St1_R13 - T1_St2_R10 - T1_St2_R13</v>
      </c>
      <c r="G29" s="17"/>
      <c r="H29" s="17"/>
      <c r="I29" s="17"/>
      <c r="J29" s="17" t="s">
        <v>95</v>
      </c>
      <c r="K29" s="3"/>
      <c r="L29" s="3"/>
      <c r="M29" s="3"/>
      <c r="N29" s="3"/>
      <c r="O29" s="3"/>
      <c r="P29" s="3"/>
      <c r="Q29" s="3"/>
    </row>
    <row r="30" spans="1:17" hidden="1" x14ac:dyDescent="0.25">
      <c r="A30" s="17" t="s">
        <v>77</v>
      </c>
      <c r="B30" s="17" t="s">
        <v>121</v>
      </c>
      <c r="C30" s="17" t="s">
        <v>122</v>
      </c>
      <c r="D30" s="17" t="s">
        <v>123</v>
      </c>
      <c r="E30" s="17" t="s">
        <v>124</v>
      </c>
      <c r="F30" s="17" t="s">
        <v>125</v>
      </c>
      <c r="G30" s="17"/>
      <c r="H30" s="17"/>
      <c r="I30" s="17"/>
      <c r="J30" s="17" t="s">
        <v>95</v>
      </c>
      <c r="K30" s="3"/>
      <c r="L30" s="3"/>
      <c r="M30" s="3"/>
      <c r="N30" s="3"/>
      <c r="O30" s="3"/>
      <c r="P30" s="3"/>
      <c r="Q30" s="3"/>
    </row>
    <row r="31" spans="1:17" hidden="1" x14ac:dyDescent="0.25">
      <c r="A31" s="15" t="s">
        <v>39</v>
      </c>
      <c r="B31" s="15" t="s">
        <v>126</v>
      </c>
      <c r="C31" s="15" t="s">
        <v>127</v>
      </c>
      <c r="D31" s="15" t="s">
        <v>128</v>
      </c>
      <c r="E31" s="15" t="s">
        <v>105</v>
      </c>
      <c r="F31" s="15" t="s">
        <v>105</v>
      </c>
      <c r="G31" s="15" t="s">
        <v>129</v>
      </c>
      <c r="H31" s="15" t="s">
        <v>130</v>
      </c>
      <c r="I31" s="15" t="s">
        <v>105</v>
      </c>
      <c r="J31" s="15" t="s">
        <v>95</v>
      </c>
      <c r="K31" s="3"/>
      <c r="L31" s="3"/>
      <c r="M31" s="3"/>
      <c r="N31" s="3"/>
      <c r="O31" s="3"/>
      <c r="P31" s="3"/>
      <c r="Q31" s="3"/>
    </row>
    <row r="32" spans="1:17" hidden="1" x14ac:dyDescent="0.25">
      <c r="A32" s="15" t="s">
        <v>192</v>
      </c>
      <c r="B32" s="15" t="s">
        <v>131</v>
      </c>
      <c r="C32" s="15" t="s">
        <v>132</v>
      </c>
      <c r="D32" s="15" t="s">
        <v>133</v>
      </c>
      <c r="E32" s="15" t="s">
        <v>105</v>
      </c>
      <c r="F32" s="15" t="s">
        <v>105</v>
      </c>
      <c r="G32" s="15" t="s">
        <v>134</v>
      </c>
      <c r="H32" s="15" t="s">
        <v>135</v>
      </c>
      <c r="I32" s="15" t="s">
        <v>105</v>
      </c>
      <c r="J32" s="15" t="s">
        <v>95</v>
      </c>
    </row>
    <row r="33" spans="1:10" hidden="1" x14ac:dyDescent="0.25">
      <c r="A33" s="15" t="s">
        <v>79</v>
      </c>
      <c r="B33" s="15" t="s">
        <v>136</v>
      </c>
      <c r="C33" s="15" t="s">
        <v>137</v>
      </c>
      <c r="D33" s="15" t="s">
        <v>138</v>
      </c>
      <c r="E33" s="15" t="s">
        <v>113</v>
      </c>
      <c r="F33" s="15" t="s">
        <v>114</v>
      </c>
      <c r="G33" s="15" t="s">
        <v>139</v>
      </c>
      <c r="H33" s="15" t="s">
        <v>140</v>
      </c>
      <c r="I33" s="15" t="s">
        <v>141</v>
      </c>
      <c r="J33" s="15" t="s">
        <v>95</v>
      </c>
    </row>
    <row r="34" spans="1:10" hidden="1" x14ac:dyDescent="0.25">
      <c r="A34" s="17" t="s">
        <v>80</v>
      </c>
      <c r="B34" s="17" t="s">
        <v>142</v>
      </c>
      <c r="C34" s="17" t="s">
        <v>143</v>
      </c>
      <c r="D34" s="17" t="s">
        <v>144</v>
      </c>
      <c r="E34" s="17" t="s">
        <v>145</v>
      </c>
      <c r="F34" s="17" t="s">
        <v>146</v>
      </c>
      <c r="G34" s="17" t="s">
        <v>147</v>
      </c>
      <c r="H34" s="17" t="s">
        <v>148</v>
      </c>
      <c r="I34" s="17" t="s">
        <v>149</v>
      </c>
      <c r="J34" s="17" t="s">
        <v>95</v>
      </c>
    </row>
    <row r="40" spans="1:10" ht="26.25" x14ac:dyDescent="0.4">
      <c r="B40" s="92"/>
      <c r="C40" s="92"/>
      <c r="D40" s="92"/>
      <c r="E40" s="92"/>
      <c r="F40" s="92"/>
    </row>
    <row r="41" spans="1:10" ht="18" x14ac:dyDescent="0.25">
      <c r="B41" s="93"/>
      <c r="C41" s="93"/>
      <c r="D41" s="93"/>
      <c r="E41" s="93"/>
      <c r="F41" s="93"/>
    </row>
    <row r="42" spans="1:10" ht="18" x14ac:dyDescent="0.25">
      <c r="B42" s="79"/>
      <c r="C42" s="79"/>
      <c r="D42" s="79"/>
      <c r="E42" s="79"/>
      <c r="F42" s="79"/>
    </row>
    <row r="43" spans="1:10" ht="18" x14ac:dyDescent="0.25">
      <c r="B43" s="79"/>
      <c r="C43" s="79"/>
      <c r="D43" s="79"/>
      <c r="E43" s="79"/>
      <c r="F43" s="79"/>
    </row>
    <row r="44" spans="1:10" x14ac:dyDescent="0.25">
      <c r="B44" s="80"/>
      <c r="C44" s="80"/>
      <c r="D44" s="81"/>
      <c r="E44" s="82"/>
      <c r="F44" s="83"/>
    </row>
    <row r="45" spans="1:10" x14ac:dyDescent="0.25">
      <c r="B45" s="94"/>
      <c r="C45" s="94"/>
      <c r="D45" s="94"/>
      <c r="E45" s="94"/>
      <c r="F45" s="94"/>
    </row>
    <row r="46" spans="1:10" x14ac:dyDescent="0.25">
      <c r="B46" s="84"/>
      <c r="C46" s="84"/>
      <c r="D46" s="84"/>
      <c r="E46" s="84"/>
      <c r="F46" s="84"/>
    </row>
    <row r="47" spans="1:10" x14ac:dyDescent="0.25">
      <c r="B47" s="84"/>
      <c r="C47" s="84"/>
      <c r="D47" s="84"/>
      <c r="E47" s="84"/>
      <c r="F47" s="84"/>
    </row>
    <row r="48" spans="1:10" x14ac:dyDescent="0.25">
      <c r="B48" s="80"/>
      <c r="C48" s="80"/>
      <c r="D48" s="81"/>
      <c r="E48" s="82"/>
      <c r="F48" s="83"/>
    </row>
    <row r="49" spans="2:6" ht="26.25" x14ac:dyDescent="0.4">
      <c r="B49" s="92"/>
      <c r="C49" s="92"/>
      <c r="D49" s="92"/>
      <c r="E49" s="92"/>
      <c r="F49" s="92"/>
    </row>
    <row r="50" spans="2:6" ht="20.25" x14ac:dyDescent="0.3">
      <c r="B50" s="90"/>
      <c r="C50" s="90"/>
      <c r="D50" s="90"/>
      <c r="E50" s="90"/>
      <c r="F50" s="90"/>
    </row>
  </sheetData>
  <sheetProtection algorithmName="SHA-512" hashValue="8XV4w783Kermyo2iWhG0jbY2xfXG0b5UIHmuFRrUm9GsaWVJeOuln4WYUxtmU5vGQtPO+NU1vmAlji8vIQ4Tyg==" saltValue="3MC6TJHiJKUfnF3hb7vJ2A==" spinCount="100000" sheet="1" objects="1" scenarios="1"/>
  <mergeCells count="25">
    <mergeCell ref="B5:L5"/>
    <mergeCell ref="B50:F50"/>
    <mergeCell ref="K26:K27"/>
    <mergeCell ref="B40:F40"/>
    <mergeCell ref="B41:F41"/>
    <mergeCell ref="B45:F45"/>
    <mergeCell ref="B49:F49"/>
    <mergeCell ref="B8:L8"/>
    <mergeCell ref="K21:K22"/>
    <mergeCell ref="B14:L16"/>
    <mergeCell ref="J13:L13"/>
    <mergeCell ref="B9:L9"/>
    <mergeCell ref="G13:I13"/>
    <mergeCell ref="B13:D13"/>
    <mergeCell ref="B6:D6"/>
    <mergeCell ref="E6:L6"/>
    <mergeCell ref="B11:D11"/>
    <mergeCell ref="B12:D12"/>
    <mergeCell ref="J10:L10"/>
    <mergeCell ref="J11:L11"/>
    <mergeCell ref="J12:L12"/>
    <mergeCell ref="G10:I10"/>
    <mergeCell ref="B10:D10"/>
    <mergeCell ref="G11:I11"/>
    <mergeCell ref="G12:I12"/>
  </mergeCells>
  <pageMargins left="0.70866141732283472" right="0.70866141732283472" top="0.74803149606299213" bottom="0.74803149606299213" header="0.31496062992125984" footer="0.31496062992125984"/>
  <pageSetup paperSize="9" scale="84" orientation="portrait" r:id="rId1"/>
  <headerFooter>
    <oddHeader>&amp;CPríloha č. 1 - Test podniku v ťažkostiach</oddHeader>
  </headerFooter>
  <drawing r:id="rId2"/>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3">
    <tabColor rgb="FF66FF66"/>
    <pageSetUpPr fitToPage="1"/>
  </sheetPr>
  <dimension ref="A1:CM96"/>
  <sheetViews>
    <sheetView view="pageBreakPreview" zoomScaleNormal="150" zoomScaleSheetLayoutView="100" workbookViewId="0">
      <selection activeCell="E2" sqref="E2"/>
    </sheetView>
  </sheetViews>
  <sheetFormatPr defaultColWidth="9.140625" defaultRowHeight="12.75" x14ac:dyDescent="0.2"/>
  <cols>
    <col min="1" max="1" width="9.140625" style="7"/>
    <col min="2" max="2" width="4.140625" style="46" customWidth="1"/>
    <col min="3" max="3" width="0.7109375" style="46" customWidth="1"/>
    <col min="4" max="4" width="0.7109375" style="47" customWidth="1"/>
    <col min="5" max="5" width="2.28515625" style="48" customWidth="1"/>
    <col min="6" max="6" width="0.42578125" style="48" customWidth="1"/>
    <col min="7" max="7" width="2.28515625" style="48" customWidth="1"/>
    <col min="8" max="8" width="0.42578125" style="48" customWidth="1"/>
    <col min="9" max="9" width="2.28515625" style="48" customWidth="1"/>
    <col min="10" max="10" width="0.42578125" style="48" customWidth="1"/>
    <col min="11" max="11" width="2.28515625" style="48" customWidth="1"/>
    <col min="12" max="12" width="0.42578125" style="48" customWidth="1"/>
    <col min="13" max="13" width="2.28515625" style="48" customWidth="1"/>
    <col min="14" max="14" width="0.42578125" style="48" customWidth="1"/>
    <col min="15" max="15" width="2.28515625" style="48" customWidth="1"/>
    <col min="16" max="18" width="0.42578125" style="48" customWidth="1"/>
    <col min="19" max="19" width="6" style="48" customWidth="1"/>
    <col min="20" max="21" width="0.42578125" style="48" customWidth="1"/>
    <col min="22" max="22" width="2.28515625" style="48" customWidth="1"/>
    <col min="23" max="23" width="0.42578125" style="48" customWidth="1"/>
    <col min="24" max="24" width="2.28515625" style="48" customWidth="1"/>
    <col min="25" max="25" width="0.42578125" style="48" customWidth="1"/>
    <col min="26" max="26" width="2.28515625" style="48" customWidth="1"/>
    <col min="27" max="32" width="4.7109375" style="48" customWidth="1"/>
    <col min="33" max="33" width="0.42578125" style="48" customWidth="1"/>
    <col min="34" max="34" width="2.28515625" style="48" customWidth="1"/>
    <col min="35" max="35" width="0.42578125" style="48" customWidth="1"/>
    <col min="36" max="36" width="2.28515625" style="48" customWidth="1"/>
    <col min="37" max="37" width="0.42578125" style="48" customWidth="1"/>
    <col min="38" max="38" width="2.28515625" style="48" customWidth="1"/>
    <col min="39" max="39" width="0.42578125" style="48" customWidth="1"/>
    <col min="40" max="41" width="1.28515625" style="48" customWidth="1"/>
    <col min="42" max="42" width="0.42578125" style="48" customWidth="1"/>
    <col min="43" max="43" width="2.28515625" style="48" customWidth="1"/>
    <col min="44" max="44" width="0.42578125" style="48" customWidth="1"/>
    <col min="45" max="45" width="2.28515625" style="48" customWidth="1"/>
    <col min="46" max="46" width="0.42578125" style="48" customWidth="1"/>
    <col min="47" max="47" width="2.28515625" style="48" customWidth="1"/>
    <col min="48" max="48" width="0.42578125" style="48" customWidth="1"/>
    <col min="49" max="49" width="2.28515625" style="48" customWidth="1"/>
    <col min="50" max="50" width="0.42578125" style="48" customWidth="1"/>
    <col min="51" max="51" width="2.28515625" style="48" customWidth="1"/>
    <col min="52" max="57" width="4.7109375" style="48" customWidth="1"/>
    <col min="58" max="58" width="0.42578125" style="48" customWidth="1"/>
    <col min="59" max="59" width="2.28515625" style="48" customWidth="1"/>
    <col min="60" max="60" width="0.42578125" style="48" customWidth="1"/>
    <col min="61" max="61" width="2.28515625" style="48" customWidth="1"/>
    <col min="62" max="62" width="0.42578125" style="48" customWidth="1"/>
    <col min="63" max="63" width="2.28515625" style="48" customWidth="1"/>
    <col min="64" max="64" width="0.42578125" style="48" customWidth="1"/>
    <col min="65" max="65" width="2.28515625" style="48" customWidth="1"/>
    <col min="66" max="66" width="0.42578125" style="48" customWidth="1"/>
    <col min="67" max="67" width="2.28515625" style="48" customWidth="1"/>
    <col min="68" max="68" width="0.42578125" style="48" customWidth="1"/>
    <col min="69" max="69" width="2.28515625" style="48" customWidth="1"/>
    <col min="70" max="70" width="0.42578125" style="48" customWidth="1"/>
    <col min="71" max="71" width="2.28515625" style="48" customWidth="1"/>
    <col min="72" max="72" width="0.42578125" style="48" customWidth="1"/>
    <col min="73" max="73" width="2.28515625" style="48" customWidth="1"/>
    <col min="74" max="74" width="0.42578125" style="48" customWidth="1"/>
    <col min="75" max="75" width="2.28515625" style="48" customWidth="1"/>
    <col min="76" max="76" width="0.42578125" style="48" customWidth="1"/>
    <col min="77" max="77" width="2.28515625" style="20" customWidth="1"/>
    <col min="78" max="79" width="9.140625" style="8"/>
    <col min="80" max="81" width="12.140625" style="8" hidden="1" customWidth="1"/>
    <col min="82" max="84" width="9.140625" style="8"/>
    <col min="85" max="16384" width="9.140625" style="7"/>
  </cols>
  <sheetData>
    <row r="1" spans="2:81" x14ac:dyDescent="0.2">
      <c r="B1" s="77"/>
      <c r="C1" s="77"/>
      <c r="D1" s="18"/>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CB1" s="21" t="s">
        <v>66</v>
      </c>
      <c r="CC1" s="21"/>
    </row>
    <row r="2" spans="2:81" x14ac:dyDescent="0.2">
      <c r="B2" s="77"/>
      <c r="C2" s="77"/>
      <c r="D2" s="18"/>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CB2" s="21" t="s">
        <v>67</v>
      </c>
      <c r="CC2" s="21"/>
    </row>
    <row r="3" spans="2:81" x14ac:dyDescent="0.2">
      <c r="B3" s="77"/>
      <c r="C3" s="77"/>
      <c r="D3" s="18"/>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CB3" s="21" t="s">
        <v>185</v>
      </c>
      <c r="CC3" s="21"/>
    </row>
    <row r="4" spans="2:81" x14ac:dyDescent="0.2">
      <c r="B4" s="77"/>
      <c r="C4" s="77"/>
      <c r="D4" s="18"/>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row>
    <row r="5" spans="2:81" x14ac:dyDescent="0.2">
      <c r="B5" s="77"/>
      <c r="C5" s="77"/>
      <c r="D5" s="18"/>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row>
    <row r="6" spans="2:81" ht="26.25" x14ac:dyDescent="0.4">
      <c r="B6" s="89"/>
      <c r="C6" s="89"/>
      <c r="D6" s="89"/>
      <c r="E6" s="89"/>
      <c r="F6" s="89"/>
      <c r="G6" s="89"/>
      <c r="H6" s="89"/>
      <c r="I6" s="89"/>
      <c r="J6" s="89"/>
      <c r="K6" s="89"/>
      <c r="L6" s="89"/>
      <c r="M6" s="89"/>
      <c r="N6" s="89"/>
      <c r="O6" s="89"/>
      <c r="P6" s="89"/>
      <c r="Q6" s="89"/>
      <c r="R6" s="89"/>
      <c r="S6" s="89"/>
      <c r="T6" s="89"/>
      <c r="U6" s="89"/>
      <c r="V6" s="89"/>
      <c r="W6" s="89"/>
      <c r="X6" s="89"/>
      <c r="Y6" s="89"/>
      <c r="Z6" s="89"/>
      <c r="AA6" s="89"/>
      <c r="AB6" s="89"/>
      <c r="AC6" s="89"/>
      <c r="AD6" s="89"/>
      <c r="AE6" s="89"/>
      <c r="AF6" s="89"/>
      <c r="AG6" s="89"/>
      <c r="AH6" s="89"/>
      <c r="AI6" s="89"/>
      <c r="AJ6" s="89"/>
      <c r="AK6" s="89"/>
      <c r="AL6" s="89"/>
      <c r="AM6" s="89"/>
      <c r="AN6" s="89"/>
      <c r="AO6" s="89"/>
      <c r="AP6" s="89"/>
      <c r="AQ6" s="89"/>
      <c r="AR6" s="89"/>
      <c r="AS6" s="89"/>
      <c r="AT6" s="89"/>
      <c r="AU6" s="89"/>
      <c r="AV6" s="89"/>
      <c r="AW6" s="89"/>
      <c r="AX6" s="89"/>
      <c r="AY6" s="89"/>
      <c r="AZ6" s="89"/>
      <c r="BA6" s="89"/>
      <c r="BB6" s="89"/>
      <c r="BC6" s="89"/>
      <c r="BD6" s="89"/>
      <c r="BE6" s="89"/>
      <c r="BF6" s="89"/>
      <c r="BG6" s="89"/>
      <c r="BH6" s="89"/>
      <c r="BI6" s="89"/>
      <c r="BJ6" s="89"/>
      <c r="BK6" s="89"/>
      <c r="BL6" s="89"/>
      <c r="BM6" s="89"/>
      <c r="BN6" s="89"/>
      <c r="BO6" s="89"/>
      <c r="BP6" s="89"/>
      <c r="BQ6" s="89"/>
      <c r="BR6" s="89"/>
      <c r="BS6" s="89"/>
      <c r="BT6" s="89"/>
      <c r="BU6" s="89"/>
      <c r="BV6" s="89"/>
      <c r="BW6" s="89"/>
      <c r="BX6" s="89"/>
      <c r="BY6" s="89"/>
    </row>
    <row r="7" spans="2:81" ht="26.25" x14ac:dyDescent="0.4">
      <c r="B7" s="118" t="s">
        <v>26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c r="AL7" s="118"/>
      <c r="AM7" s="118"/>
      <c r="AN7" s="118"/>
      <c r="AO7" s="118"/>
      <c r="AP7" s="118"/>
      <c r="AQ7" s="118"/>
      <c r="AR7" s="118"/>
      <c r="AS7" s="118"/>
      <c r="AT7" s="118"/>
      <c r="AU7" s="118"/>
      <c r="AV7" s="118"/>
      <c r="AW7" s="118"/>
      <c r="AX7" s="118"/>
      <c r="AY7" s="118"/>
      <c r="AZ7" s="118"/>
      <c r="BA7" s="118"/>
      <c r="BB7" s="118"/>
      <c r="BC7" s="118"/>
      <c r="BD7" s="118"/>
      <c r="BE7" s="118"/>
      <c r="BF7" s="118"/>
      <c r="BG7" s="118"/>
      <c r="BH7" s="118"/>
      <c r="BI7" s="118"/>
      <c r="BJ7" s="118"/>
      <c r="BK7" s="118"/>
      <c r="BL7" s="118"/>
      <c r="BM7" s="118"/>
      <c r="BN7" s="118"/>
      <c r="BO7" s="118"/>
      <c r="BP7" s="118"/>
      <c r="BQ7" s="118"/>
      <c r="BR7" s="118"/>
      <c r="BS7" s="118"/>
      <c r="BT7" s="118"/>
      <c r="BU7" s="118"/>
      <c r="BV7" s="118"/>
      <c r="BW7" s="118"/>
      <c r="BX7" s="118"/>
      <c r="BY7" s="118"/>
    </row>
    <row r="8" spans="2:81" ht="15.75" customHeight="1" x14ac:dyDescent="0.25">
      <c r="B8" s="120" t="s">
        <v>22</v>
      </c>
      <c r="C8" s="120"/>
      <c r="D8" s="120"/>
      <c r="E8" s="120"/>
      <c r="F8" s="120"/>
      <c r="G8" s="120"/>
      <c r="H8" s="120"/>
      <c r="I8" s="120"/>
      <c r="J8" s="120"/>
      <c r="K8" s="120"/>
      <c r="L8" s="120"/>
      <c r="M8" s="120"/>
      <c r="N8" s="120"/>
      <c r="O8" s="120"/>
      <c r="P8" s="120"/>
      <c r="Q8" s="120"/>
      <c r="R8" s="120"/>
      <c r="S8" s="120"/>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119">
        <f ca="1">TODAY()</f>
        <v>45523</v>
      </c>
      <c r="BQ8" s="119"/>
      <c r="BR8" s="119"/>
      <c r="BS8" s="119"/>
      <c r="BT8" s="119"/>
      <c r="BU8" s="119"/>
      <c r="BV8" s="119"/>
      <c r="BW8" s="119"/>
      <c r="BX8" s="119"/>
      <c r="BY8" s="119"/>
    </row>
    <row r="9" spans="2:81" ht="15.75" customHeight="1" x14ac:dyDescent="0.25">
      <c r="B9" s="74"/>
      <c r="C9" s="74"/>
      <c r="D9" s="74"/>
      <c r="E9" s="74"/>
      <c r="F9" s="74"/>
      <c r="G9" s="74"/>
      <c r="H9" s="74"/>
      <c r="I9" s="74"/>
      <c r="J9" s="74"/>
      <c r="K9" s="74"/>
      <c r="L9" s="74"/>
      <c r="M9" s="74"/>
      <c r="N9" s="74"/>
      <c r="O9" s="74"/>
      <c r="P9" s="74"/>
      <c r="Q9" s="74"/>
      <c r="R9" s="74"/>
      <c r="S9" s="74"/>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73"/>
      <c r="BQ9" s="73"/>
      <c r="BR9" s="73"/>
      <c r="BS9" s="73"/>
      <c r="BT9" s="73"/>
      <c r="BU9" s="73"/>
      <c r="BV9" s="73"/>
      <c r="BW9" s="73"/>
      <c r="BX9" s="73"/>
      <c r="BY9" s="73"/>
    </row>
    <row r="10" spans="2:81" ht="15.75" customHeight="1" x14ac:dyDescent="0.3">
      <c r="B10" s="90" t="s">
        <v>53</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c r="AV10" s="90"/>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c r="BU10" s="90"/>
      <c r="BV10" s="90"/>
      <c r="BW10" s="90"/>
      <c r="BX10" s="90"/>
      <c r="BY10" s="90"/>
    </row>
    <row r="11" spans="2:81" ht="15.75" customHeight="1" thickBot="1" x14ac:dyDescent="0.3">
      <c r="B11" s="74"/>
      <c r="C11" s="74"/>
      <c r="D11" s="74"/>
      <c r="E11" s="74"/>
      <c r="F11" s="74"/>
      <c r="G11" s="74"/>
      <c r="H11" s="74"/>
      <c r="I11" s="74"/>
      <c r="J11" s="74"/>
      <c r="K11" s="74"/>
      <c r="L11" s="74"/>
      <c r="M11" s="74"/>
      <c r="N11" s="74"/>
      <c r="O11" s="74"/>
      <c r="P11" s="74"/>
      <c r="Q11" s="74"/>
      <c r="R11" s="74"/>
      <c r="S11" s="74"/>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73"/>
      <c r="BQ11" s="73"/>
      <c r="BR11" s="73"/>
      <c r="BS11" s="73"/>
      <c r="BT11" s="73"/>
      <c r="BU11" s="73"/>
      <c r="BV11" s="73"/>
      <c r="BW11" s="73"/>
      <c r="BX11" s="73"/>
      <c r="BY11" s="73"/>
    </row>
    <row r="12" spans="2:81" ht="15.75" customHeight="1" thickBot="1" x14ac:dyDescent="0.25">
      <c r="B12" s="122" t="s">
        <v>51</v>
      </c>
      <c r="C12" s="123"/>
      <c r="D12" s="123"/>
      <c r="E12" s="123"/>
      <c r="F12" s="123"/>
      <c r="G12" s="123"/>
      <c r="H12" s="123"/>
      <c r="I12" s="123"/>
      <c r="J12" s="123"/>
      <c r="K12" s="123"/>
      <c r="L12" s="123"/>
      <c r="M12" s="123"/>
      <c r="N12" s="123"/>
      <c r="O12" s="123"/>
      <c r="P12" s="123"/>
      <c r="Q12" s="123"/>
      <c r="R12" s="123"/>
      <c r="S12" s="124"/>
      <c r="T12" s="125"/>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7"/>
    </row>
    <row r="13" spans="2:81" ht="15.75" customHeight="1" thickBot="1" x14ac:dyDescent="0.25">
      <c r="B13" s="122" t="s">
        <v>52</v>
      </c>
      <c r="C13" s="123"/>
      <c r="D13" s="123"/>
      <c r="E13" s="123"/>
      <c r="F13" s="123"/>
      <c r="G13" s="123"/>
      <c r="H13" s="123"/>
      <c r="I13" s="123"/>
      <c r="J13" s="123"/>
      <c r="K13" s="123"/>
      <c r="L13" s="123"/>
      <c r="M13" s="123"/>
      <c r="N13" s="123"/>
      <c r="O13" s="123"/>
      <c r="P13" s="123"/>
      <c r="Q13" s="123"/>
      <c r="R13" s="123"/>
      <c r="S13" s="124"/>
      <c r="T13" s="125"/>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7"/>
    </row>
    <row r="14" spans="2:81" ht="15.75" customHeight="1" thickBot="1" x14ac:dyDescent="0.25">
      <c r="B14" s="122" t="s">
        <v>57</v>
      </c>
      <c r="C14" s="123"/>
      <c r="D14" s="123"/>
      <c r="E14" s="123"/>
      <c r="F14" s="123"/>
      <c r="G14" s="123"/>
      <c r="H14" s="123"/>
      <c r="I14" s="123"/>
      <c r="J14" s="123"/>
      <c r="K14" s="123"/>
      <c r="L14" s="123"/>
      <c r="M14" s="123"/>
      <c r="N14" s="123"/>
      <c r="O14" s="123"/>
      <c r="P14" s="123"/>
      <c r="Q14" s="123"/>
      <c r="R14" s="123"/>
      <c r="S14" s="124"/>
      <c r="T14" s="128" t="s">
        <v>165</v>
      </c>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c r="BD14" s="129"/>
      <c r="BE14" s="129"/>
      <c r="BF14" s="129"/>
      <c r="BG14" s="129"/>
      <c r="BH14" s="129"/>
      <c r="BI14" s="129"/>
      <c r="BJ14" s="129"/>
      <c r="BK14" s="129"/>
      <c r="BL14" s="129"/>
      <c r="BM14" s="129"/>
      <c r="BN14" s="129"/>
      <c r="BO14" s="129"/>
      <c r="BP14" s="129"/>
      <c r="BQ14" s="129"/>
      <c r="BR14" s="129"/>
      <c r="BS14" s="129"/>
      <c r="BT14" s="129"/>
      <c r="BU14" s="129"/>
      <c r="BV14" s="129"/>
      <c r="BW14" s="129"/>
      <c r="BX14" s="129"/>
      <c r="BY14" s="130"/>
    </row>
    <row r="15" spans="2:81" ht="15.75" customHeight="1" x14ac:dyDescent="0.25">
      <c r="B15" s="23"/>
      <c r="C15" s="23"/>
      <c r="D15" s="23"/>
      <c r="E15" s="23"/>
      <c r="F15" s="23"/>
      <c r="G15" s="23"/>
      <c r="H15" s="23"/>
      <c r="I15" s="23"/>
      <c r="J15" s="23"/>
      <c r="K15" s="23"/>
      <c r="L15" s="23"/>
      <c r="M15" s="23"/>
      <c r="N15" s="23"/>
      <c r="O15" s="23"/>
      <c r="P15" s="23"/>
      <c r="Q15" s="23"/>
      <c r="R15" s="23"/>
      <c r="S15" s="23"/>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row>
    <row r="16" spans="2:81" ht="20.25" customHeight="1" x14ac:dyDescent="0.3">
      <c r="B16" s="90" t="s">
        <v>54</v>
      </c>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row>
    <row r="17" spans="2:81" ht="15.75" customHeight="1" thickBot="1" x14ac:dyDescent="0.3">
      <c r="B17" s="25"/>
      <c r="C17" s="25"/>
      <c r="D17" s="25"/>
      <c r="E17" s="25"/>
      <c r="F17" s="25"/>
      <c r="G17" s="25"/>
      <c r="H17" s="25"/>
      <c r="I17" s="25"/>
      <c r="J17" s="25"/>
      <c r="K17" s="25"/>
      <c r="L17" s="25"/>
      <c r="M17" s="23"/>
      <c r="N17" s="23"/>
      <c r="O17" s="23"/>
      <c r="P17" s="23"/>
      <c r="Q17" s="23"/>
      <c r="R17" s="23"/>
      <c r="S17" s="23"/>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row>
    <row r="18" spans="2:81" ht="15.75" customHeight="1" thickBot="1" x14ac:dyDescent="0.25">
      <c r="B18" s="122" t="s">
        <v>50</v>
      </c>
      <c r="C18" s="123"/>
      <c r="D18" s="123"/>
      <c r="E18" s="123"/>
      <c r="F18" s="123"/>
      <c r="G18" s="123"/>
      <c r="H18" s="123"/>
      <c r="I18" s="123"/>
      <c r="J18" s="123"/>
      <c r="K18" s="123"/>
      <c r="L18" s="123"/>
      <c r="M18" s="123"/>
      <c r="N18" s="123"/>
      <c r="O18" s="123"/>
      <c r="P18" s="123"/>
      <c r="Q18" s="123"/>
      <c r="R18" s="123"/>
      <c r="S18" s="124"/>
      <c r="T18" s="125"/>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126"/>
      <c r="BV18" s="126"/>
      <c r="BW18" s="126"/>
      <c r="BX18" s="126"/>
      <c r="BY18" s="127"/>
    </row>
    <row r="19" spans="2:81" ht="15.75" customHeight="1" thickBot="1" x14ac:dyDescent="0.25">
      <c r="B19" s="122" t="s">
        <v>55</v>
      </c>
      <c r="C19" s="123"/>
      <c r="D19" s="123"/>
      <c r="E19" s="123"/>
      <c r="F19" s="123"/>
      <c r="G19" s="123"/>
      <c r="H19" s="123"/>
      <c r="I19" s="123"/>
      <c r="J19" s="123"/>
      <c r="K19" s="123"/>
      <c r="L19" s="123"/>
      <c r="M19" s="123"/>
      <c r="N19" s="123"/>
      <c r="O19" s="123"/>
      <c r="P19" s="123"/>
      <c r="Q19" s="123"/>
      <c r="R19" s="123"/>
      <c r="S19" s="124"/>
      <c r="T19" s="125"/>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7"/>
    </row>
    <row r="20" spans="2:81" ht="15.75" customHeight="1" thickBot="1" x14ac:dyDescent="0.25">
      <c r="B20" s="122" t="s">
        <v>56</v>
      </c>
      <c r="C20" s="123"/>
      <c r="D20" s="123"/>
      <c r="E20" s="123"/>
      <c r="F20" s="123"/>
      <c r="G20" s="123"/>
      <c r="H20" s="123"/>
      <c r="I20" s="123"/>
      <c r="J20" s="123"/>
      <c r="K20" s="123"/>
      <c r="L20" s="123"/>
      <c r="M20" s="123"/>
      <c r="N20" s="123"/>
      <c r="O20" s="123"/>
      <c r="P20" s="123"/>
      <c r="Q20" s="123"/>
      <c r="R20" s="123"/>
      <c r="S20" s="124"/>
      <c r="T20" s="125"/>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7"/>
    </row>
    <row r="21" spans="2:81" ht="14.25" customHeight="1" x14ac:dyDescent="0.2">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c r="CB21" s="1">
        <v>1</v>
      </c>
      <c r="CC21" s="1" t="b">
        <v>0</v>
      </c>
    </row>
    <row r="22" spans="2:81" ht="18" x14ac:dyDescent="0.2">
      <c r="B22" s="147" t="s">
        <v>23</v>
      </c>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c r="BM22" s="147"/>
      <c r="BN22" s="147"/>
      <c r="BO22" s="147"/>
      <c r="BP22" s="147"/>
      <c r="BQ22" s="147"/>
      <c r="BR22" s="147"/>
      <c r="BS22" s="147"/>
      <c r="BT22" s="147"/>
      <c r="BU22" s="147"/>
      <c r="BV22" s="147"/>
      <c r="BW22" s="147"/>
      <c r="BX22" s="147"/>
      <c r="BY22" s="147"/>
    </row>
    <row r="23" spans="2:81" ht="13.5" thickBot="1" x14ac:dyDescent="0.25">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1"/>
      <c r="AV23" s="71"/>
      <c r="AW23" s="71"/>
      <c r="AX23" s="71"/>
      <c r="AY23" s="71"/>
      <c r="AZ23" s="71"/>
      <c r="BA23" s="71"/>
      <c r="BB23" s="71"/>
      <c r="BC23" s="71"/>
      <c r="BD23" s="71"/>
      <c r="BE23" s="71"/>
      <c r="BF23" s="71"/>
      <c r="BG23" s="71"/>
      <c r="BH23" s="71"/>
      <c r="BI23" s="71"/>
      <c r="BJ23" s="71"/>
      <c r="BK23" s="71"/>
      <c r="BL23" s="71"/>
      <c r="BM23" s="71"/>
      <c r="BN23" s="22"/>
      <c r="BO23" s="22"/>
      <c r="BP23" s="22"/>
      <c r="BQ23" s="22"/>
      <c r="BR23" s="22"/>
      <c r="BS23" s="22"/>
      <c r="BT23" s="22"/>
      <c r="BU23" s="22"/>
      <c r="BV23" s="22"/>
      <c r="BW23" s="22"/>
      <c r="BX23" s="22"/>
      <c r="BY23" s="27"/>
    </row>
    <row r="24" spans="2:81" ht="16.5" customHeight="1" thickBot="1" x14ac:dyDescent="0.25">
      <c r="B24" s="122" t="s">
        <v>180</v>
      </c>
      <c r="C24" s="123"/>
      <c r="D24" s="123"/>
      <c r="E24" s="123"/>
      <c r="F24" s="123"/>
      <c r="G24" s="123"/>
      <c r="H24" s="123"/>
      <c r="I24" s="123"/>
      <c r="J24" s="123"/>
      <c r="K24" s="123"/>
      <c r="L24" s="123"/>
      <c r="M24" s="123"/>
      <c r="N24" s="123"/>
      <c r="O24" s="123"/>
      <c r="P24" s="123"/>
      <c r="Q24" s="123"/>
      <c r="R24" s="123"/>
      <c r="S24" s="124"/>
      <c r="T24" s="22"/>
      <c r="U24" s="22"/>
      <c r="V24" s="219"/>
      <c r="W24" s="220"/>
      <c r="X24" s="220"/>
      <c r="Y24" s="220"/>
      <c r="Z24" s="220"/>
      <c r="AA24" s="220"/>
      <c r="AB24" s="221"/>
      <c r="AC24" s="219"/>
      <c r="AD24" s="220"/>
      <c r="AE24" s="220"/>
      <c r="AF24" s="220"/>
      <c r="AG24" s="220"/>
      <c r="AH24" s="220"/>
      <c r="AI24" s="221"/>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7"/>
    </row>
    <row r="25" spans="2:81" x14ac:dyDescent="0.2">
      <c r="B25" s="165" t="s">
        <v>183</v>
      </c>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5"/>
      <c r="AK25" s="165"/>
      <c r="AL25" s="165"/>
      <c r="AM25" s="165"/>
      <c r="AN25" s="165"/>
      <c r="AO25" s="165"/>
      <c r="AP25" s="165"/>
      <c r="AQ25" s="165"/>
      <c r="AR25" s="165"/>
      <c r="AS25" s="165"/>
      <c r="AT25" s="165"/>
      <c r="AU25" s="165"/>
      <c r="AV25" s="165"/>
      <c r="AW25" s="165"/>
      <c r="AX25" s="165"/>
      <c r="AY25" s="165"/>
      <c r="AZ25" s="165"/>
      <c r="BA25" s="165"/>
      <c r="BB25" s="165"/>
      <c r="BC25" s="165"/>
      <c r="BD25" s="165"/>
      <c r="BE25" s="165"/>
      <c r="BF25" s="165"/>
      <c r="BG25" s="165"/>
      <c r="BH25" s="165"/>
      <c r="BI25" s="165"/>
      <c r="BJ25" s="165"/>
      <c r="BK25" s="165"/>
      <c r="BL25" s="165"/>
      <c r="BM25" s="165"/>
      <c r="BN25" s="165"/>
      <c r="BO25" s="165"/>
      <c r="BP25" s="165"/>
      <c r="BQ25" s="165"/>
      <c r="BR25" s="165"/>
      <c r="BS25" s="165"/>
      <c r="BT25" s="165"/>
      <c r="BU25" s="165"/>
      <c r="BV25" s="165"/>
      <c r="BW25" s="165"/>
      <c r="BX25" s="165"/>
      <c r="BY25" s="165"/>
    </row>
    <row r="26" spans="2:81" ht="18" x14ac:dyDescent="0.2">
      <c r="B26" s="147" t="s">
        <v>179</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c r="BI26" s="147"/>
      <c r="BJ26" s="147"/>
      <c r="BK26" s="147"/>
      <c r="BL26" s="147"/>
      <c r="BM26" s="147"/>
      <c r="BN26" s="147"/>
      <c r="BO26" s="147"/>
      <c r="BP26" s="147"/>
      <c r="BQ26" s="147"/>
      <c r="BR26" s="147"/>
      <c r="BS26" s="147"/>
      <c r="BT26" s="147"/>
      <c r="BU26" s="147"/>
      <c r="BV26" s="147"/>
      <c r="BW26" s="147"/>
      <c r="BX26" s="147"/>
      <c r="BY26" s="147"/>
    </row>
    <row r="27" spans="2:81" ht="15" customHeight="1" thickBot="1" x14ac:dyDescent="0.25">
      <c r="B27" s="69"/>
      <c r="C27" s="69"/>
      <c r="D27" s="69"/>
      <c r="E27" s="69"/>
      <c r="F27" s="69"/>
      <c r="G27" s="69"/>
      <c r="H27" s="69"/>
      <c r="I27" s="69"/>
      <c r="J27" s="69"/>
      <c r="K27" s="69"/>
      <c r="L27" s="69"/>
      <c r="M27" s="69"/>
      <c r="N27" s="69"/>
      <c r="O27" s="69"/>
      <c r="P27" s="69"/>
      <c r="Q27" s="69"/>
      <c r="R27" s="69"/>
      <c r="S27" s="69"/>
      <c r="T27" s="69"/>
      <c r="U27" s="69"/>
      <c r="V27" s="69"/>
      <c r="W27" s="69"/>
      <c r="X27" s="69"/>
      <c r="Y27" s="69"/>
      <c r="Z27" s="69"/>
      <c r="AA27" s="69"/>
      <c r="AB27" s="69"/>
      <c r="AC27" s="69"/>
      <c r="AD27" s="69"/>
      <c r="AE27" s="69"/>
      <c r="AF27" s="69"/>
      <c r="AG27" s="69"/>
      <c r="AH27" s="69"/>
      <c r="AI27" s="69"/>
      <c r="AJ27" s="69"/>
      <c r="AK27" s="69"/>
      <c r="AL27" s="69"/>
      <c r="AM27" s="69"/>
      <c r="AN27" s="69"/>
      <c r="AO27" s="69"/>
      <c r="AP27" s="69"/>
      <c r="AQ27" s="69"/>
      <c r="AR27" s="69"/>
      <c r="AS27" s="69"/>
      <c r="AT27" s="69"/>
      <c r="AU27" s="69"/>
      <c r="AV27" s="69"/>
      <c r="AW27" s="69"/>
      <c r="AX27" s="69"/>
      <c r="AY27" s="69"/>
      <c r="AZ27" s="69"/>
      <c r="BA27" s="69"/>
      <c r="BB27" s="69"/>
      <c r="BC27" s="69"/>
      <c r="BD27" s="69"/>
      <c r="BE27" s="69"/>
      <c r="BF27" s="69"/>
      <c r="BG27" s="69"/>
      <c r="BH27" s="69"/>
      <c r="BI27" s="69"/>
      <c r="BJ27" s="69"/>
      <c r="BK27" s="69"/>
      <c r="BL27" s="69"/>
      <c r="BM27" s="69"/>
      <c r="BN27" s="69"/>
      <c r="BO27" s="69"/>
      <c r="BP27" s="69"/>
      <c r="BQ27" s="69"/>
      <c r="BR27" s="69"/>
      <c r="BS27" s="69"/>
      <c r="BT27" s="69"/>
      <c r="BU27" s="69"/>
      <c r="BV27" s="69"/>
      <c r="BW27" s="69"/>
      <c r="BX27" s="69"/>
      <c r="BY27" s="69"/>
    </row>
    <row r="28" spans="2:81" ht="8.25" customHeight="1" x14ac:dyDescent="0.2">
      <c r="B28" s="141" t="s">
        <v>182</v>
      </c>
      <c r="C28" s="142"/>
      <c r="D28" s="142"/>
      <c r="E28" s="142"/>
      <c r="F28" s="142"/>
      <c r="G28" s="142"/>
      <c r="H28" s="142"/>
      <c r="I28" s="142"/>
      <c r="J28" s="142"/>
      <c r="K28" s="142"/>
      <c r="L28" s="142"/>
      <c r="M28" s="142"/>
      <c r="N28" s="142"/>
      <c r="O28" s="142"/>
      <c r="P28" s="142"/>
      <c r="Q28" s="142"/>
      <c r="R28" s="142"/>
      <c r="S28" s="143"/>
      <c r="T28" s="22"/>
      <c r="U28" s="22"/>
      <c r="V28" s="213"/>
      <c r="W28" s="214"/>
      <c r="X28" s="214"/>
      <c r="Y28" s="214"/>
      <c r="Z28" s="214"/>
      <c r="AA28" s="214"/>
      <c r="AB28" s="215"/>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7"/>
    </row>
    <row r="29" spans="2:81" ht="8.25" customHeight="1" thickBot="1" x14ac:dyDescent="0.25">
      <c r="B29" s="144"/>
      <c r="C29" s="145"/>
      <c r="D29" s="145"/>
      <c r="E29" s="145"/>
      <c r="F29" s="145"/>
      <c r="G29" s="145"/>
      <c r="H29" s="145"/>
      <c r="I29" s="145"/>
      <c r="J29" s="145"/>
      <c r="K29" s="145"/>
      <c r="L29" s="145"/>
      <c r="M29" s="145"/>
      <c r="N29" s="145"/>
      <c r="O29" s="145"/>
      <c r="P29" s="145"/>
      <c r="Q29" s="145"/>
      <c r="R29" s="145"/>
      <c r="S29" s="146"/>
      <c r="T29" s="22"/>
      <c r="U29" s="22"/>
      <c r="V29" s="216"/>
      <c r="W29" s="217"/>
      <c r="X29" s="217"/>
      <c r="Y29" s="217"/>
      <c r="Z29" s="217"/>
      <c r="AA29" s="217"/>
      <c r="AB29" s="218"/>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7"/>
    </row>
    <row r="30" spans="2:81" x14ac:dyDescent="0.2">
      <c r="B30" s="164" t="s">
        <v>181</v>
      </c>
      <c r="C30" s="164"/>
      <c r="D30" s="164"/>
      <c r="E30" s="164"/>
      <c r="F30" s="164"/>
      <c r="G30" s="164"/>
      <c r="H30" s="164"/>
      <c r="I30" s="164"/>
      <c r="J30" s="164"/>
      <c r="K30" s="164"/>
      <c r="L30" s="164"/>
      <c r="M30" s="164"/>
      <c r="N30" s="164"/>
      <c r="O30" s="164"/>
      <c r="P30" s="164"/>
      <c r="Q30" s="164"/>
      <c r="R30" s="164"/>
      <c r="S30" s="164"/>
      <c r="T30" s="164"/>
      <c r="U30" s="164"/>
      <c r="V30" s="164"/>
      <c r="W30" s="164"/>
      <c r="X30" s="164"/>
      <c r="Y30" s="164"/>
      <c r="Z30" s="164"/>
      <c r="AA30" s="164"/>
      <c r="AB30" s="164"/>
      <c r="AC30" s="164"/>
      <c r="AD30" s="164"/>
      <c r="AE30" s="164"/>
      <c r="AF30" s="164"/>
      <c r="AG30" s="164"/>
      <c r="AH30" s="164"/>
      <c r="AI30" s="164"/>
      <c r="AJ30" s="164"/>
      <c r="AK30" s="164"/>
      <c r="AL30" s="164"/>
      <c r="AM30" s="164"/>
      <c r="AN30" s="164"/>
      <c r="AO30" s="164"/>
      <c r="AP30" s="164"/>
      <c r="AQ30" s="164"/>
      <c r="AR30" s="164"/>
      <c r="AS30" s="164"/>
      <c r="AT30" s="164"/>
      <c r="AU30" s="164"/>
      <c r="AV30" s="164"/>
      <c r="AW30" s="164"/>
      <c r="AX30" s="164"/>
      <c r="AY30" s="164"/>
      <c r="AZ30" s="164"/>
      <c r="BA30" s="164"/>
      <c r="BB30" s="164"/>
      <c r="BC30" s="164"/>
      <c r="BD30" s="164"/>
      <c r="BE30" s="164"/>
      <c r="BF30" s="164"/>
      <c r="BG30" s="164"/>
      <c r="BH30" s="164"/>
      <c r="BI30" s="164"/>
      <c r="BJ30" s="164"/>
      <c r="BK30" s="164"/>
      <c r="BL30" s="164"/>
      <c r="BM30" s="164"/>
      <c r="BN30" s="164"/>
      <c r="BO30" s="164"/>
      <c r="BP30" s="164"/>
      <c r="BQ30" s="164"/>
      <c r="BR30" s="164"/>
      <c r="BS30" s="164"/>
      <c r="BT30" s="164"/>
      <c r="BU30" s="164"/>
      <c r="BV30" s="164"/>
      <c r="BW30" s="164"/>
      <c r="BX30" s="164"/>
      <c r="BY30" s="164"/>
    </row>
    <row r="31" spans="2:81" ht="8.25" customHeight="1" x14ac:dyDescent="0.2">
      <c r="B31" s="28"/>
      <c r="C31" s="28"/>
      <c r="D31" s="28"/>
      <c r="E31" s="28"/>
      <c r="F31" s="28"/>
      <c r="G31" s="28"/>
      <c r="H31" s="28"/>
      <c r="I31" s="28"/>
      <c r="J31" s="28"/>
      <c r="K31" s="28"/>
      <c r="L31" s="28"/>
      <c r="M31" s="28"/>
      <c r="N31" s="28"/>
      <c r="O31" s="28"/>
      <c r="P31" s="28"/>
      <c r="Q31" s="28"/>
      <c r="R31" s="28"/>
      <c r="S31" s="28"/>
      <c r="T31" s="22"/>
      <c r="U31" s="22"/>
      <c r="V31" s="22"/>
      <c r="W31" s="22"/>
      <c r="X31" s="22"/>
      <c r="Y31" s="22"/>
      <c r="Z31" s="22"/>
      <c r="AA31" s="22"/>
      <c r="AB31" s="22"/>
      <c r="AC31" s="22"/>
      <c r="AD31" s="22"/>
      <c r="AE31" s="22"/>
      <c r="AF31" s="22"/>
      <c r="AG31" s="22"/>
      <c r="AH31" s="22"/>
      <c r="AI31" s="22"/>
      <c r="AJ31" s="22"/>
      <c r="AK31" s="22"/>
      <c r="AL31" s="22"/>
      <c r="AM31" s="22"/>
      <c r="AN31" s="22"/>
      <c r="AO31" s="22"/>
      <c r="AP31" s="22"/>
      <c r="AQ31" s="22"/>
      <c r="AR31" s="22"/>
      <c r="AS31" s="22"/>
      <c r="AT31" s="22"/>
      <c r="AU31" s="22"/>
      <c r="AV31" s="22"/>
      <c r="AW31" s="22"/>
      <c r="AX31" s="22"/>
      <c r="AY31" s="22"/>
      <c r="AZ31" s="22"/>
      <c r="BA31" s="22"/>
      <c r="BB31" s="22"/>
      <c r="BC31" s="22"/>
      <c r="BD31" s="22"/>
      <c r="BE31" s="22"/>
      <c r="BF31" s="22"/>
      <c r="BG31" s="22"/>
      <c r="BH31" s="22"/>
      <c r="BI31" s="22"/>
      <c r="BJ31" s="22"/>
      <c r="BK31" s="22"/>
      <c r="BL31" s="22"/>
      <c r="BM31" s="22"/>
      <c r="BN31" s="22"/>
      <c r="BO31" s="22"/>
      <c r="BP31" s="22"/>
      <c r="BQ31" s="22"/>
      <c r="BR31" s="22"/>
      <c r="BS31" s="22"/>
      <c r="BT31" s="22"/>
      <c r="BU31" s="22"/>
      <c r="BV31" s="22"/>
      <c r="BW31" s="22"/>
      <c r="BX31" s="22"/>
      <c r="BY31" s="27"/>
    </row>
    <row r="32" spans="2:81" ht="21" customHeight="1" x14ac:dyDescent="0.3">
      <c r="B32" s="90" t="s">
        <v>61</v>
      </c>
      <c r="C32" s="90"/>
      <c r="D32" s="90"/>
      <c r="E32" s="90"/>
      <c r="F32" s="90"/>
      <c r="G32" s="90"/>
      <c r="H32" s="90"/>
      <c r="I32" s="90"/>
      <c r="J32" s="90"/>
      <c r="K32" s="90"/>
      <c r="L32" s="90"/>
      <c r="M32" s="90"/>
      <c r="N32" s="90"/>
      <c r="O32" s="90"/>
      <c r="P32" s="90"/>
      <c r="Q32" s="90"/>
      <c r="R32" s="90"/>
      <c r="S32" s="90"/>
      <c r="T32" s="90"/>
      <c r="U32" s="90"/>
      <c r="V32" s="90"/>
      <c r="W32" s="90"/>
      <c r="X32" s="90"/>
      <c r="Y32" s="90"/>
      <c r="Z32" s="90"/>
      <c r="AA32" s="90"/>
      <c r="AB32" s="90"/>
      <c r="AC32" s="90"/>
      <c r="AD32" s="90"/>
      <c r="AE32" s="90"/>
      <c r="AF32" s="90"/>
      <c r="AG32" s="90"/>
      <c r="AH32" s="90"/>
      <c r="AI32" s="90"/>
      <c r="AJ32" s="90"/>
      <c r="AK32" s="90"/>
      <c r="AL32" s="90"/>
      <c r="AM32" s="90"/>
      <c r="AN32" s="90"/>
      <c r="AO32" s="90"/>
      <c r="AP32" s="90"/>
      <c r="AQ32" s="90"/>
      <c r="AR32" s="90"/>
      <c r="AS32" s="90"/>
      <c r="AT32" s="90"/>
      <c r="AU32" s="90"/>
      <c r="AV32" s="90"/>
      <c r="AW32" s="90"/>
      <c r="AX32" s="90"/>
      <c r="AY32" s="90"/>
      <c r="AZ32" s="90"/>
      <c r="BA32" s="90"/>
      <c r="BB32" s="90"/>
      <c r="BC32" s="90"/>
      <c r="BD32" s="90"/>
      <c r="BE32" s="90"/>
      <c r="BF32" s="90"/>
      <c r="BG32" s="90"/>
      <c r="BH32" s="90"/>
      <c r="BI32" s="90"/>
      <c r="BJ32" s="90"/>
      <c r="BK32" s="90"/>
      <c r="BL32" s="90"/>
      <c r="BM32" s="90"/>
      <c r="BN32" s="90"/>
      <c r="BO32" s="90"/>
      <c r="BP32" s="90"/>
      <c r="BQ32" s="90"/>
      <c r="BR32" s="90"/>
      <c r="BS32" s="90"/>
      <c r="BT32" s="90"/>
      <c r="BU32" s="90"/>
      <c r="BV32" s="90"/>
      <c r="BW32" s="90"/>
      <c r="BX32" s="90"/>
      <c r="BY32" s="90"/>
    </row>
    <row r="33" spans="1:77" ht="21" customHeight="1" thickBot="1" x14ac:dyDescent="0.35">
      <c r="B33" s="117" t="s">
        <v>15</v>
      </c>
      <c r="C33" s="117"/>
      <c r="D33" s="117"/>
      <c r="E33" s="117"/>
      <c r="F33" s="117"/>
      <c r="G33" s="117"/>
      <c r="H33" s="117"/>
      <c r="I33" s="117"/>
      <c r="J33" s="117"/>
      <c r="K33" s="117"/>
      <c r="L33" s="117"/>
      <c r="M33" s="117"/>
      <c r="N33" s="117"/>
      <c r="O33" s="117"/>
      <c r="P33" s="117"/>
      <c r="Q33" s="117"/>
      <c r="R33" s="117"/>
      <c r="S33" s="117"/>
      <c r="T33" s="117"/>
      <c r="U33" s="117"/>
      <c r="V33" s="117"/>
      <c r="W33" s="117"/>
      <c r="X33" s="117"/>
      <c r="Y33" s="117"/>
      <c r="Z33" s="117"/>
      <c r="AA33" s="117"/>
      <c r="AB33" s="117"/>
      <c r="AC33" s="117"/>
      <c r="AD33" s="117"/>
      <c r="AE33" s="68"/>
      <c r="AF33" s="68"/>
      <c r="AG33" s="68"/>
      <c r="AH33" s="68"/>
      <c r="AI33" s="68"/>
      <c r="AJ33" s="68"/>
      <c r="AK33" s="68"/>
      <c r="AL33" s="68"/>
      <c r="AM33" s="68"/>
      <c r="AN33" s="68"/>
      <c r="AO33" s="68"/>
      <c r="AP33" s="68"/>
      <c r="AQ33" s="68"/>
      <c r="AR33" s="68"/>
      <c r="AS33" s="68"/>
      <c r="AT33" s="68"/>
      <c r="AU33" s="68"/>
      <c r="AV33" s="68"/>
      <c r="AW33" s="68"/>
      <c r="AX33" s="68"/>
      <c r="AY33" s="68"/>
      <c r="AZ33" s="68"/>
      <c r="BA33" s="68"/>
      <c r="BB33" s="68"/>
      <c r="BC33" s="68"/>
      <c r="BD33" s="68"/>
      <c r="BE33" s="68"/>
      <c r="BF33" s="68"/>
      <c r="BG33" s="68"/>
      <c r="BH33" s="68"/>
      <c r="BI33" s="68"/>
      <c r="BJ33" s="68"/>
      <c r="BK33" s="68"/>
      <c r="BL33" s="68"/>
      <c r="BM33" s="68"/>
      <c r="BN33" s="68"/>
      <c r="BO33" s="68"/>
      <c r="BP33" s="68"/>
      <c r="BQ33" s="68"/>
      <c r="BR33" s="68"/>
      <c r="BS33" s="68"/>
      <c r="BT33" s="68"/>
      <c r="BU33" s="68"/>
      <c r="BV33" s="68"/>
      <c r="BW33" s="68"/>
      <c r="BX33" s="68"/>
      <c r="BY33" s="68"/>
    </row>
    <row r="34" spans="1:77" ht="32.25" customHeight="1" thickBot="1" x14ac:dyDescent="0.25">
      <c r="B34" s="224" t="s">
        <v>62</v>
      </c>
      <c r="C34" s="225"/>
      <c r="D34" s="225"/>
      <c r="E34" s="225"/>
      <c r="F34" s="225"/>
      <c r="G34" s="225"/>
      <c r="H34" s="225"/>
      <c r="I34" s="225"/>
      <c r="J34" s="225"/>
      <c r="K34" s="225"/>
      <c r="L34" s="225"/>
      <c r="M34" s="225"/>
      <c r="N34" s="225"/>
      <c r="O34" s="225"/>
      <c r="P34" s="225"/>
      <c r="Q34" s="225"/>
      <c r="R34" s="225"/>
      <c r="S34" s="225"/>
      <c r="T34" s="225"/>
      <c r="U34" s="225"/>
      <c r="V34" s="225"/>
      <c r="W34" s="225"/>
      <c r="X34" s="225"/>
      <c r="Y34" s="225"/>
      <c r="Z34" s="225"/>
      <c r="AA34" s="226"/>
      <c r="AB34" s="227" t="s">
        <v>64</v>
      </c>
      <c r="AC34" s="228"/>
      <c r="AD34" s="228"/>
      <c r="AE34" s="228"/>
      <c r="AF34" s="228"/>
      <c r="AG34" s="228"/>
      <c r="AH34" s="228"/>
      <c r="AI34" s="228"/>
      <c r="AJ34" s="228"/>
      <c r="AK34" s="228"/>
      <c r="AL34" s="228"/>
      <c r="AM34" s="228"/>
      <c r="AN34" s="228"/>
      <c r="AO34" s="228"/>
      <c r="AP34" s="228"/>
      <c r="AQ34" s="228"/>
      <c r="AR34" s="228"/>
      <c r="AS34" s="228"/>
      <c r="AT34" s="228"/>
      <c r="AU34" s="228"/>
      <c r="AV34" s="228"/>
      <c r="AW34" s="228"/>
      <c r="AX34" s="228"/>
      <c r="AY34" s="229"/>
      <c r="AZ34" s="228" t="s">
        <v>63</v>
      </c>
      <c r="BA34" s="228"/>
      <c r="BB34" s="228"/>
      <c r="BC34" s="228"/>
      <c r="BD34" s="228"/>
      <c r="BE34" s="228"/>
      <c r="BF34" s="228"/>
      <c r="BG34" s="228"/>
      <c r="BH34" s="228"/>
      <c r="BI34" s="228"/>
      <c r="BJ34" s="228"/>
      <c r="BK34" s="228"/>
      <c r="BL34" s="228"/>
      <c r="BM34" s="228"/>
      <c r="BN34" s="228"/>
      <c r="BO34" s="228"/>
      <c r="BP34" s="228"/>
      <c r="BQ34" s="228"/>
      <c r="BR34" s="228"/>
      <c r="BS34" s="228"/>
      <c r="BT34" s="228"/>
      <c r="BU34" s="228"/>
      <c r="BV34" s="228"/>
      <c r="BW34" s="228"/>
      <c r="BX34" s="228"/>
      <c r="BY34" s="229"/>
    </row>
    <row r="35" spans="1:77" ht="30" customHeight="1" thickBot="1" x14ac:dyDescent="0.25">
      <c r="B35" s="224" t="s">
        <v>65</v>
      </c>
      <c r="C35" s="225"/>
      <c r="D35" s="225"/>
      <c r="E35" s="225"/>
      <c r="F35" s="225"/>
      <c r="G35" s="225"/>
      <c r="H35" s="225"/>
      <c r="I35" s="225"/>
      <c r="J35" s="225"/>
      <c r="K35" s="225"/>
      <c r="L35" s="225"/>
      <c r="M35" s="225"/>
      <c r="N35" s="225"/>
      <c r="O35" s="225"/>
      <c r="P35" s="225"/>
      <c r="Q35" s="225"/>
      <c r="R35" s="225"/>
      <c r="S35" s="225"/>
      <c r="T35" s="225"/>
      <c r="U35" s="225"/>
      <c r="V35" s="225"/>
      <c r="W35" s="225"/>
      <c r="X35" s="225"/>
      <c r="Y35" s="225"/>
      <c r="Z35" s="225"/>
      <c r="AA35" s="226"/>
      <c r="AB35" s="230"/>
      <c r="AC35" s="231"/>
      <c r="AD35" s="231"/>
      <c r="AE35" s="231"/>
      <c r="AF35" s="231"/>
      <c r="AG35" s="231"/>
      <c r="AH35" s="231"/>
      <c r="AI35" s="231"/>
      <c r="AJ35" s="231"/>
      <c r="AK35" s="231"/>
      <c r="AL35" s="231"/>
      <c r="AM35" s="231"/>
      <c r="AN35" s="231"/>
      <c r="AO35" s="231"/>
      <c r="AP35" s="231"/>
      <c r="AQ35" s="231"/>
      <c r="AR35" s="231"/>
      <c r="AS35" s="231"/>
      <c r="AT35" s="231"/>
      <c r="AU35" s="231"/>
      <c r="AV35" s="231"/>
      <c r="AW35" s="231"/>
      <c r="AX35" s="231"/>
      <c r="AY35" s="232"/>
      <c r="AZ35" s="231"/>
      <c r="BA35" s="231"/>
      <c r="BB35" s="231"/>
      <c r="BC35" s="231"/>
      <c r="BD35" s="231"/>
      <c r="BE35" s="231"/>
      <c r="BF35" s="231"/>
      <c r="BG35" s="231"/>
      <c r="BH35" s="231"/>
      <c r="BI35" s="231"/>
      <c r="BJ35" s="231"/>
      <c r="BK35" s="231"/>
      <c r="BL35" s="231"/>
      <c r="BM35" s="231"/>
      <c r="BN35" s="231"/>
      <c r="BO35" s="231"/>
      <c r="BP35" s="231"/>
      <c r="BQ35" s="231"/>
      <c r="BR35" s="231"/>
      <c r="BS35" s="231"/>
      <c r="BT35" s="231"/>
      <c r="BU35" s="231"/>
      <c r="BV35" s="231"/>
      <c r="BW35" s="231"/>
      <c r="BX35" s="231"/>
      <c r="BY35" s="232"/>
    </row>
    <row r="36" spans="1:77" ht="18" customHeight="1" x14ac:dyDescent="0.2">
      <c r="B36" s="75"/>
      <c r="C36" s="75"/>
      <c r="D36" s="75"/>
      <c r="E36" s="75"/>
      <c r="F36" s="75"/>
      <c r="G36" s="75"/>
      <c r="H36" s="75"/>
      <c r="I36" s="75"/>
      <c r="J36" s="75"/>
      <c r="K36" s="75"/>
      <c r="L36" s="75"/>
      <c r="M36" s="75"/>
      <c r="N36" s="75"/>
      <c r="O36" s="75"/>
      <c r="P36" s="75"/>
      <c r="Q36" s="75"/>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7"/>
    </row>
    <row r="37" spans="1:77" ht="18" customHeight="1" x14ac:dyDescent="0.2">
      <c r="B37" s="147" t="s">
        <v>84</v>
      </c>
      <c r="C37" s="147"/>
      <c r="D37" s="147"/>
      <c r="E37" s="147"/>
      <c r="F37" s="147"/>
      <c r="G37" s="147"/>
      <c r="H37" s="147"/>
      <c r="I37" s="147"/>
      <c r="J37" s="147"/>
      <c r="K37" s="147"/>
      <c r="L37" s="147"/>
      <c r="M37" s="147"/>
      <c r="N37" s="147"/>
      <c r="O37" s="147"/>
      <c r="P37" s="147"/>
      <c r="Q37" s="147"/>
      <c r="R37" s="147"/>
      <c r="S37" s="147"/>
      <c r="T37" s="147"/>
      <c r="U37" s="147"/>
      <c r="V37" s="147"/>
      <c r="W37" s="147"/>
      <c r="X37" s="147"/>
      <c r="Y37" s="147"/>
      <c r="Z37" s="147"/>
      <c r="AA37" s="147"/>
      <c r="AB37" s="147"/>
      <c r="AC37" s="147"/>
      <c r="AD37" s="147"/>
      <c r="AE37" s="147"/>
      <c r="AF37" s="147"/>
      <c r="AG37" s="147"/>
      <c r="AH37" s="147"/>
      <c r="AI37" s="147"/>
      <c r="AJ37" s="147"/>
      <c r="AK37" s="147"/>
      <c r="AL37" s="147"/>
      <c r="AM37" s="147"/>
      <c r="AN37" s="147"/>
      <c r="AO37" s="147"/>
      <c r="AP37" s="147"/>
      <c r="AQ37" s="147"/>
      <c r="AR37" s="147"/>
      <c r="AS37" s="147"/>
      <c r="AT37" s="147"/>
      <c r="AU37" s="147"/>
      <c r="AV37" s="147"/>
      <c r="AW37" s="147"/>
      <c r="AX37" s="147"/>
      <c r="AY37" s="147"/>
      <c r="AZ37" s="147"/>
      <c r="BA37" s="147"/>
      <c r="BB37" s="147"/>
      <c r="BC37" s="147"/>
      <c r="BD37" s="147"/>
      <c r="BE37" s="147"/>
      <c r="BF37" s="147"/>
      <c r="BG37" s="147"/>
      <c r="BH37" s="147"/>
      <c r="BI37" s="147"/>
      <c r="BJ37" s="147"/>
      <c r="BK37" s="147"/>
      <c r="BL37" s="147"/>
      <c r="BM37" s="147"/>
      <c r="BN37" s="147"/>
      <c r="BO37" s="147"/>
      <c r="BP37" s="147"/>
      <c r="BQ37" s="147"/>
      <c r="BR37" s="147"/>
      <c r="BS37" s="147"/>
      <c r="BT37" s="147"/>
      <c r="BU37" s="147"/>
      <c r="BV37" s="147"/>
      <c r="BW37" s="147"/>
      <c r="BX37" s="147"/>
      <c r="BY37" s="147"/>
    </row>
    <row r="38" spans="1:77" ht="18" customHeight="1" thickBot="1" x14ac:dyDescent="0.25">
      <c r="B38" s="121" t="s">
        <v>16</v>
      </c>
      <c r="C38" s="121"/>
      <c r="D38" s="121"/>
      <c r="E38" s="121"/>
      <c r="F38" s="121"/>
      <c r="G38" s="121"/>
      <c r="H38" s="121"/>
      <c r="I38" s="121"/>
      <c r="J38" s="121"/>
      <c r="K38" s="121"/>
      <c r="L38" s="121"/>
      <c r="M38" s="121"/>
      <c r="N38" s="121"/>
      <c r="O38" s="121"/>
      <c r="P38" s="121"/>
      <c r="Q38" s="121"/>
      <c r="R38" s="121"/>
      <c r="S38" s="121"/>
      <c r="T38" s="121"/>
      <c r="U38" s="121"/>
      <c r="V38" s="121"/>
      <c r="W38" s="121"/>
      <c r="X38" s="121"/>
      <c r="Y38" s="121"/>
      <c r="Z38" s="121"/>
      <c r="AA38" s="121"/>
      <c r="AB38" s="121"/>
      <c r="AC38" s="121"/>
      <c r="AD38" s="121"/>
      <c r="AE38" s="69"/>
      <c r="AF38" s="69"/>
      <c r="AG38" s="69"/>
      <c r="AH38" s="69"/>
      <c r="AI38" s="69"/>
      <c r="AJ38" s="69"/>
      <c r="AK38" s="69"/>
      <c r="AL38" s="69"/>
      <c r="AM38" s="69"/>
      <c r="AN38" s="69"/>
      <c r="AO38" s="69"/>
      <c r="AP38" s="69"/>
      <c r="AQ38" s="69"/>
      <c r="AR38" s="69"/>
      <c r="AS38" s="69"/>
      <c r="AT38" s="69"/>
      <c r="AU38" s="69"/>
      <c r="AV38" s="69"/>
      <c r="AW38" s="69"/>
      <c r="AX38" s="69"/>
      <c r="AY38" s="69"/>
      <c r="AZ38" s="69"/>
      <c r="BA38" s="69"/>
      <c r="BB38" s="69"/>
      <c r="BC38" s="69"/>
      <c r="BD38" s="69"/>
      <c r="BE38" s="69"/>
      <c r="BF38" s="69"/>
      <c r="BG38" s="69"/>
      <c r="BH38" s="69"/>
      <c r="BI38" s="69"/>
      <c r="BJ38" s="69"/>
      <c r="BK38" s="69"/>
      <c r="BL38" s="69"/>
      <c r="BM38" s="69"/>
      <c r="BN38" s="69"/>
      <c r="BO38" s="69"/>
      <c r="BP38" s="69"/>
      <c r="BQ38" s="69"/>
      <c r="BR38" s="69"/>
      <c r="BS38" s="69"/>
      <c r="BT38" s="69"/>
      <c r="BU38" s="69"/>
      <c r="BV38" s="69"/>
      <c r="BW38" s="69"/>
      <c r="BX38" s="69"/>
      <c r="BY38" s="69"/>
    </row>
    <row r="39" spans="1:77" ht="47.25" customHeight="1" thickBot="1" x14ac:dyDescent="0.25">
      <c r="B39" s="170" t="s">
        <v>69</v>
      </c>
      <c r="C39" s="171"/>
      <c r="D39" s="171"/>
      <c r="E39" s="171"/>
      <c r="F39" s="171"/>
      <c r="G39" s="171"/>
      <c r="H39" s="171"/>
      <c r="I39" s="171"/>
      <c r="J39" s="171"/>
      <c r="K39" s="171"/>
      <c r="L39" s="171"/>
      <c r="M39" s="171"/>
      <c r="N39" s="171"/>
      <c r="O39" s="171"/>
      <c r="P39" s="171"/>
      <c r="Q39" s="171"/>
      <c r="R39" s="171"/>
      <c r="S39" s="171"/>
      <c r="T39" s="171"/>
      <c r="U39" s="171"/>
      <c r="V39" s="171"/>
      <c r="W39" s="171"/>
      <c r="X39" s="171"/>
      <c r="Y39" s="171"/>
      <c r="Z39" s="171"/>
      <c r="AA39" s="172" t="s">
        <v>81</v>
      </c>
      <c r="AB39" s="172"/>
      <c r="AC39" s="172"/>
      <c r="AD39" s="172"/>
      <c r="AE39" s="172"/>
      <c r="AF39" s="172"/>
      <c r="AG39" s="172" t="s">
        <v>82</v>
      </c>
      <c r="AH39" s="184"/>
      <c r="AI39" s="184"/>
      <c r="AJ39" s="184"/>
      <c r="AK39" s="184"/>
      <c r="AL39" s="184"/>
      <c r="AM39" s="184"/>
      <c r="AN39" s="184"/>
      <c r="AO39" s="184"/>
      <c r="AP39" s="184"/>
      <c r="AQ39" s="184"/>
      <c r="AR39" s="184"/>
      <c r="AS39" s="184"/>
      <c r="AT39" s="184"/>
      <c r="AU39" s="184"/>
      <c r="AV39" s="184"/>
      <c r="AW39" s="184"/>
      <c r="AX39" s="184"/>
      <c r="AY39" s="184"/>
      <c r="AZ39" s="172" t="s">
        <v>81</v>
      </c>
      <c r="BA39" s="172"/>
      <c r="BB39" s="172"/>
      <c r="BC39" s="172"/>
      <c r="BD39" s="172"/>
      <c r="BE39" s="172"/>
      <c r="BF39" s="177" t="s">
        <v>83</v>
      </c>
      <c r="BG39" s="178"/>
      <c r="BH39" s="178"/>
      <c r="BI39" s="178"/>
      <c r="BJ39" s="178"/>
      <c r="BK39" s="178"/>
      <c r="BL39" s="178"/>
      <c r="BM39" s="178"/>
      <c r="BN39" s="178"/>
      <c r="BO39" s="178"/>
      <c r="BP39" s="178"/>
      <c r="BQ39" s="178"/>
      <c r="BR39" s="178"/>
      <c r="BS39" s="178"/>
      <c r="BT39" s="178"/>
      <c r="BU39" s="178"/>
      <c r="BV39" s="178"/>
      <c r="BW39" s="178"/>
      <c r="BX39" s="178"/>
      <c r="BY39" s="179"/>
    </row>
    <row r="40" spans="1:77" ht="18" customHeight="1" x14ac:dyDescent="0.25">
      <c r="A40" s="5"/>
      <c r="B40" s="168" t="s">
        <v>70</v>
      </c>
      <c r="C40" s="169"/>
      <c r="D40" s="169"/>
      <c r="E40" s="169"/>
      <c r="F40" s="169"/>
      <c r="G40" s="169"/>
      <c r="H40" s="169"/>
      <c r="I40" s="169"/>
      <c r="J40" s="169"/>
      <c r="K40" s="169"/>
      <c r="L40" s="169"/>
      <c r="M40" s="169"/>
      <c r="N40" s="169"/>
      <c r="O40" s="169"/>
      <c r="P40" s="169"/>
      <c r="Q40" s="169"/>
      <c r="R40" s="169"/>
      <c r="S40" s="169"/>
      <c r="T40" s="169"/>
      <c r="U40" s="169"/>
      <c r="V40" s="169"/>
      <c r="W40" s="169"/>
      <c r="X40" s="169"/>
      <c r="Y40" s="169"/>
      <c r="Z40" s="169"/>
      <c r="AA40" s="151" t="str">
        <f>IF(AB35="nemám výkaz","----",IF($AB$35="","",HLOOKUP($AB$35,Úvod!$B$22:$J$34,2,FALSE)))</f>
        <v/>
      </c>
      <c r="AB40" s="151"/>
      <c r="AC40" s="151"/>
      <c r="AD40" s="151"/>
      <c r="AE40" s="151"/>
      <c r="AF40" s="151"/>
      <c r="AG40" s="112"/>
      <c r="AH40" s="112"/>
      <c r="AI40" s="112"/>
      <c r="AJ40" s="112"/>
      <c r="AK40" s="112"/>
      <c r="AL40" s="112"/>
      <c r="AM40" s="112"/>
      <c r="AN40" s="112"/>
      <c r="AO40" s="112"/>
      <c r="AP40" s="112"/>
      <c r="AQ40" s="112"/>
      <c r="AR40" s="112"/>
      <c r="AS40" s="112"/>
      <c r="AT40" s="112"/>
      <c r="AU40" s="112"/>
      <c r="AV40" s="112"/>
      <c r="AW40" s="112"/>
      <c r="AX40" s="112"/>
      <c r="AY40" s="112"/>
      <c r="AZ40" s="151" t="str">
        <f>IF(AZ35="nemám výkaz","----",IF($AZ$35="","",HLOOKUP($AZ$35,Úvod!$B$22:$J$34,2,FALSE)))</f>
        <v/>
      </c>
      <c r="BA40" s="151"/>
      <c r="BB40" s="151"/>
      <c r="BC40" s="151"/>
      <c r="BD40" s="151"/>
      <c r="BE40" s="151"/>
      <c r="BF40" s="148"/>
      <c r="BG40" s="149"/>
      <c r="BH40" s="149"/>
      <c r="BI40" s="149"/>
      <c r="BJ40" s="149"/>
      <c r="BK40" s="149"/>
      <c r="BL40" s="149"/>
      <c r="BM40" s="149"/>
      <c r="BN40" s="149"/>
      <c r="BO40" s="149"/>
      <c r="BP40" s="149"/>
      <c r="BQ40" s="149"/>
      <c r="BR40" s="149"/>
      <c r="BS40" s="149"/>
      <c r="BT40" s="149"/>
      <c r="BU40" s="149"/>
      <c r="BV40" s="149"/>
      <c r="BW40" s="149"/>
      <c r="BX40" s="149"/>
      <c r="BY40" s="150"/>
    </row>
    <row r="41" spans="1:77" ht="18" customHeight="1" x14ac:dyDescent="0.25">
      <c r="A41" s="5"/>
      <c r="B41" s="166" t="s">
        <v>71</v>
      </c>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13" t="str">
        <f>IF(AB35="nemám výkaz","----",IF($AB$35="","",HLOOKUP($AB$35,Úvod!$B$22:$J$34,3,FALSE)))</f>
        <v/>
      </c>
      <c r="AB41" s="113"/>
      <c r="AC41" s="113"/>
      <c r="AD41" s="113"/>
      <c r="AE41" s="113"/>
      <c r="AF41" s="113"/>
      <c r="AG41" s="112"/>
      <c r="AH41" s="112"/>
      <c r="AI41" s="112"/>
      <c r="AJ41" s="112"/>
      <c r="AK41" s="112"/>
      <c r="AL41" s="112"/>
      <c r="AM41" s="112"/>
      <c r="AN41" s="112"/>
      <c r="AO41" s="112"/>
      <c r="AP41" s="112"/>
      <c r="AQ41" s="112"/>
      <c r="AR41" s="112"/>
      <c r="AS41" s="112"/>
      <c r="AT41" s="112"/>
      <c r="AU41" s="112"/>
      <c r="AV41" s="112"/>
      <c r="AW41" s="112"/>
      <c r="AX41" s="112"/>
      <c r="AY41" s="112"/>
      <c r="AZ41" s="113" t="str">
        <f>IF(AZ35="nemám výkaz","----",IF($AZ$35="","",HLOOKUP($AZ$35,Úvod!$B$22:$J$34,3,FALSE)))</f>
        <v/>
      </c>
      <c r="BA41" s="113"/>
      <c r="BB41" s="113"/>
      <c r="BC41" s="113"/>
      <c r="BD41" s="113"/>
      <c r="BE41" s="113"/>
      <c r="BF41" s="114"/>
      <c r="BG41" s="115"/>
      <c r="BH41" s="115"/>
      <c r="BI41" s="115"/>
      <c r="BJ41" s="115"/>
      <c r="BK41" s="115"/>
      <c r="BL41" s="115"/>
      <c r="BM41" s="115"/>
      <c r="BN41" s="115"/>
      <c r="BO41" s="115"/>
      <c r="BP41" s="115"/>
      <c r="BQ41" s="115"/>
      <c r="BR41" s="115"/>
      <c r="BS41" s="115"/>
      <c r="BT41" s="115"/>
      <c r="BU41" s="115"/>
      <c r="BV41" s="115"/>
      <c r="BW41" s="115"/>
      <c r="BX41" s="115"/>
      <c r="BY41" s="116"/>
    </row>
    <row r="42" spans="1:77" ht="18" customHeight="1" x14ac:dyDescent="0.25">
      <c r="A42" s="5"/>
      <c r="B42" s="166" t="s">
        <v>72</v>
      </c>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13" t="str">
        <f>IF(AB35="nemám výkaz","----",IF($AB$35="","",HLOOKUP($AB$35,Úvod!$B$22:$J$34,4,FALSE)))</f>
        <v/>
      </c>
      <c r="AB42" s="113"/>
      <c r="AC42" s="113"/>
      <c r="AD42" s="113"/>
      <c r="AE42" s="113"/>
      <c r="AF42" s="113"/>
      <c r="AG42" s="112"/>
      <c r="AH42" s="112"/>
      <c r="AI42" s="112"/>
      <c r="AJ42" s="112"/>
      <c r="AK42" s="112"/>
      <c r="AL42" s="112"/>
      <c r="AM42" s="112"/>
      <c r="AN42" s="112"/>
      <c r="AO42" s="112"/>
      <c r="AP42" s="112"/>
      <c r="AQ42" s="112"/>
      <c r="AR42" s="112"/>
      <c r="AS42" s="112"/>
      <c r="AT42" s="112"/>
      <c r="AU42" s="112"/>
      <c r="AV42" s="112"/>
      <c r="AW42" s="112"/>
      <c r="AX42" s="112"/>
      <c r="AY42" s="112"/>
      <c r="AZ42" s="173" t="s">
        <v>95</v>
      </c>
      <c r="BA42" s="113"/>
      <c r="BB42" s="113"/>
      <c r="BC42" s="113"/>
      <c r="BD42" s="113"/>
      <c r="BE42" s="113"/>
      <c r="BF42" s="174"/>
      <c r="BG42" s="175"/>
      <c r="BH42" s="175"/>
      <c r="BI42" s="175"/>
      <c r="BJ42" s="175"/>
      <c r="BK42" s="175"/>
      <c r="BL42" s="175"/>
      <c r="BM42" s="175"/>
      <c r="BN42" s="175"/>
      <c r="BO42" s="175"/>
      <c r="BP42" s="175"/>
      <c r="BQ42" s="175"/>
      <c r="BR42" s="175"/>
      <c r="BS42" s="175"/>
      <c r="BT42" s="175"/>
      <c r="BU42" s="175"/>
      <c r="BV42" s="175"/>
      <c r="BW42" s="175"/>
      <c r="BX42" s="175"/>
      <c r="BY42" s="176"/>
    </row>
    <row r="43" spans="1:77" ht="18" customHeight="1" x14ac:dyDescent="0.25">
      <c r="A43" s="5"/>
      <c r="B43" s="166" t="s">
        <v>73</v>
      </c>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13" t="str">
        <f>IF(AB35="nemám výkaz","----",IF($AB$35="","",HLOOKUP($AB$35,Úvod!$B$22:$J$34,5,FALSE)))</f>
        <v/>
      </c>
      <c r="AB43" s="113"/>
      <c r="AC43" s="113"/>
      <c r="AD43" s="113"/>
      <c r="AE43" s="113"/>
      <c r="AF43" s="113"/>
      <c r="AG43" s="112"/>
      <c r="AH43" s="112"/>
      <c r="AI43" s="112"/>
      <c r="AJ43" s="112"/>
      <c r="AK43" s="112"/>
      <c r="AL43" s="112"/>
      <c r="AM43" s="112"/>
      <c r="AN43" s="112"/>
      <c r="AO43" s="112"/>
      <c r="AP43" s="112"/>
      <c r="AQ43" s="112"/>
      <c r="AR43" s="112"/>
      <c r="AS43" s="112"/>
      <c r="AT43" s="112"/>
      <c r="AU43" s="112"/>
      <c r="AV43" s="112"/>
      <c r="AW43" s="112"/>
      <c r="AX43" s="112"/>
      <c r="AY43" s="112"/>
      <c r="AZ43" s="173" t="s">
        <v>95</v>
      </c>
      <c r="BA43" s="113"/>
      <c r="BB43" s="113"/>
      <c r="BC43" s="113"/>
      <c r="BD43" s="113"/>
      <c r="BE43" s="113"/>
      <c r="BF43" s="174"/>
      <c r="BG43" s="175"/>
      <c r="BH43" s="175"/>
      <c r="BI43" s="175"/>
      <c r="BJ43" s="175"/>
      <c r="BK43" s="175"/>
      <c r="BL43" s="175"/>
      <c r="BM43" s="175"/>
      <c r="BN43" s="175"/>
      <c r="BO43" s="175"/>
      <c r="BP43" s="175"/>
      <c r="BQ43" s="175"/>
      <c r="BR43" s="175"/>
      <c r="BS43" s="175"/>
      <c r="BT43" s="175"/>
      <c r="BU43" s="175"/>
      <c r="BV43" s="175"/>
      <c r="BW43" s="175"/>
      <c r="BX43" s="175"/>
      <c r="BY43" s="176"/>
    </row>
    <row r="44" spans="1:77" ht="18" customHeight="1" x14ac:dyDescent="0.25">
      <c r="A44" s="5"/>
      <c r="B44" s="166" t="s">
        <v>39</v>
      </c>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13" t="str">
        <f>IF(AB35="nemám výkaz","----",IF($AB$35="","",HLOOKUP($AB$35,Úvod!$B$22:$J$34,10,FALSE)))</f>
        <v/>
      </c>
      <c r="AB44" s="113"/>
      <c r="AC44" s="113"/>
      <c r="AD44" s="113"/>
      <c r="AE44" s="113"/>
      <c r="AF44" s="113"/>
      <c r="AG44" s="112"/>
      <c r="AH44" s="112"/>
      <c r="AI44" s="112"/>
      <c r="AJ44" s="112"/>
      <c r="AK44" s="112"/>
      <c r="AL44" s="112"/>
      <c r="AM44" s="112"/>
      <c r="AN44" s="112"/>
      <c r="AO44" s="112"/>
      <c r="AP44" s="112"/>
      <c r="AQ44" s="112"/>
      <c r="AR44" s="112"/>
      <c r="AS44" s="112"/>
      <c r="AT44" s="112"/>
      <c r="AU44" s="112"/>
      <c r="AV44" s="112"/>
      <c r="AW44" s="112"/>
      <c r="AX44" s="112"/>
      <c r="AY44" s="112"/>
      <c r="AZ44" s="113" t="str">
        <f>IF(AZ35="nemám výkaz","----",IF($AZ$35="","",HLOOKUP($AZ$35,Úvod!$B$22:$J$34,10,FALSE)))</f>
        <v/>
      </c>
      <c r="BA44" s="113"/>
      <c r="BB44" s="113"/>
      <c r="BC44" s="113"/>
      <c r="BD44" s="113"/>
      <c r="BE44" s="113"/>
      <c r="BF44" s="114"/>
      <c r="BG44" s="115"/>
      <c r="BH44" s="115"/>
      <c r="BI44" s="115"/>
      <c r="BJ44" s="115"/>
      <c r="BK44" s="115"/>
      <c r="BL44" s="115"/>
      <c r="BM44" s="115"/>
      <c r="BN44" s="115"/>
      <c r="BO44" s="115"/>
      <c r="BP44" s="115"/>
      <c r="BQ44" s="115"/>
      <c r="BR44" s="115"/>
      <c r="BS44" s="115"/>
      <c r="BT44" s="115"/>
      <c r="BU44" s="115"/>
      <c r="BV44" s="115"/>
      <c r="BW44" s="115"/>
      <c r="BX44" s="115"/>
      <c r="BY44" s="116"/>
    </row>
    <row r="45" spans="1:77" ht="18" customHeight="1" x14ac:dyDescent="0.25">
      <c r="A45" s="5"/>
      <c r="B45" s="166" t="s">
        <v>78</v>
      </c>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13" t="str">
        <f>IF(AB35="nemám výkaz","----",IF($AB$35="","",HLOOKUP($AB$35,Úvod!$B$22:$J$34,11,FALSE)))</f>
        <v/>
      </c>
      <c r="AB45" s="113"/>
      <c r="AC45" s="113"/>
      <c r="AD45" s="113"/>
      <c r="AE45" s="113"/>
      <c r="AF45" s="113"/>
      <c r="AG45" s="112"/>
      <c r="AH45" s="112"/>
      <c r="AI45" s="112"/>
      <c r="AJ45" s="112"/>
      <c r="AK45" s="112"/>
      <c r="AL45" s="112"/>
      <c r="AM45" s="112"/>
      <c r="AN45" s="112"/>
      <c r="AO45" s="112"/>
      <c r="AP45" s="112"/>
      <c r="AQ45" s="112"/>
      <c r="AR45" s="112"/>
      <c r="AS45" s="112"/>
      <c r="AT45" s="112"/>
      <c r="AU45" s="112"/>
      <c r="AV45" s="112"/>
      <c r="AW45" s="112"/>
      <c r="AX45" s="112"/>
      <c r="AY45" s="112"/>
      <c r="AZ45" s="113" t="str">
        <f>IF(AZ35="nemám výkaz","----",IF($AZ$35="","",HLOOKUP($AZ$35,Úvod!$B$22:$J$34,11,FALSE)))</f>
        <v/>
      </c>
      <c r="BA45" s="113"/>
      <c r="BB45" s="113"/>
      <c r="BC45" s="113"/>
      <c r="BD45" s="113"/>
      <c r="BE45" s="113"/>
      <c r="BF45" s="114"/>
      <c r="BG45" s="115"/>
      <c r="BH45" s="115"/>
      <c r="BI45" s="115"/>
      <c r="BJ45" s="115"/>
      <c r="BK45" s="115"/>
      <c r="BL45" s="115"/>
      <c r="BM45" s="115"/>
      <c r="BN45" s="115"/>
      <c r="BO45" s="115"/>
      <c r="BP45" s="115"/>
      <c r="BQ45" s="115"/>
      <c r="BR45" s="115"/>
      <c r="BS45" s="115"/>
      <c r="BT45" s="115"/>
      <c r="BU45" s="115"/>
      <c r="BV45" s="115"/>
      <c r="BW45" s="115"/>
      <c r="BX45" s="115"/>
      <c r="BY45" s="116"/>
    </row>
    <row r="46" spans="1:77" ht="27.75" customHeight="1" x14ac:dyDescent="0.25">
      <c r="A46" s="5"/>
      <c r="B46" s="166" t="s">
        <v>79</v>
      </c>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13" t="str">
        <f>IF(AB35="nemám výkaz","----",IF($AB$35="","",HLOOKUP($AB$35,Úvod!$B$22:$J$34,12,FALSE)))</f>
        <v/>
      </c>
      <c r="AB46" s="113"/>
      <c r="AC46" s="113"/>
      <c r="AD46" s="113"/>
      <c r="AE46" s="113"/>
      <c r="AF46" s="113"/>
      <c r="AG46" s="112"/>
      <c r="AH46" s="112"/>
      <c r="AI46" s="112"/>
      <c r="AJ46" s="112"/>
      <c r="AK46" s="112"/>
      <c r="AL46" s="112"/>
      <c r="AM46" s="112"/>
      <c r="AN46" s="112"/>
      <c r="AO46" s="112"/>
      <c r="AP46" s="112"/>
      <c r="AQ46" s="112"/>
      <c r="AR46" s="112"/>
      <c r="AS46" s="112"/>
      <c r="AT46" s="112"/>
      <c r="AU46" s="112"/>
      <c r="AV46" s="112"/>
      <c r="AW46" s="112"/>
      <c r="AX46" s="112"/>
      <c r="AY46" s="112"/>
      <c r="AZ46" s="113" t="str">
        <f>IF(AZ35="nemám výkaz","----",IF($AZ$35="","",HLOOKUP($AZ$35,Úvod!$B$22:$J$34,12,FALSE)))</f>
        <v/>
      </c>
      <c r="BA46" s="113"/>
      <c r="BB46" s="113"/>
      <c r="BC46" s="113"/>
      <c r="BD46" s="113"/>
      <c r="BE46" s="113"/>
      <c r="BF46" s="114"/>
      <c r="BG46" s="115"/>
      <c r="BH46" s="115"/>
      <c r="BI46" s="115"/>
      <c r="BJ46" s="115"/>
      <c r="BK46" s="115"/>
      <c r="BL46" s="115"/>
      <c r="BM46" s="115"/>
      <c r="BN46" s="115"/>
      <c r="BO46" s="115"/>
      <c r="BP46" s="115"/>
      <c r="BQ46" s="115"/>
      <c r="BR46" s="115"/>
      <c r="BS46" s="115"/>
      <c r="BT46" s="115"/>
      <c r="BU46" s="115"/>
      <c r="BV46" s="115"/>
      <c r="BW46" s="115"/>
      <c r="BX46" s="115"/>
      <c r="BY46" s="116"/>
    </row>
    <row r="47" spans="1:77" ht="18" customHeight="1" thickBot="1" x14ac:dyDescent="0.3">
      <c r="A47" s="5"/>
      <c r="B47" s="222" t="s">
        <v>80</v>
      </c>
      <c r="C47" s="223"/>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08" t="str">
        <f>IF(AB35="nemám výkaz","----",IF($AB$35="","",HLOOKUP($AB$35,Úvod!$B$22:$J$34,13,FALSE)))</f>
        <v/>
      </c>
      <c r="AB47" s="208"/>
      <c r="AC47" s="208"/>
      <c r="AD47" s="208"/>
      <c r="AE47" s="208"/>
      <c r="AF47" s="208"/>
      <c r="AG47" s="193">
        <f>AG46+AG45+AG44</f>
        <v>0</v>
      </c>
      <c r="AH47" s="193"/>
      <c r="AI47" s="193"/>
      <c r="AJ47" s="193"/>
      <c r="AK47" s="193"/>
      <c r="AL47" s="193"/>
      <c r="AM47" s="193"/>
      <c r="AN47" s="193"/>
      <c r="AO47" s="193"/>
      <c r="AP47" s="193"/>
      <c r="AQ47" s="193"/>
      <c r="AR47" s="193"/>
      <c r="AS47" s="193"/>
      <c r="AT47" s="193"/>
      <c r="AU47" s="193"/>
      <c r="AV47" s="193"/>
      <c r="AW47" s="193"/>
      <c r="AX47" s="193"/>
      <c r="AY47" s="193"/>
      <c r="AZ47" s="208" t="str">
        <f>IF(AZ35="nemám výkaz","----",IF($AZ$35="","",HLOOKUP($AZ$35,Úvod!$B$22:$J$34,13,FALSE)))</f>
        <v/>
      </c>
      <c r="BA47" s="208"/>
      <c r="BB47" s="208"/>
      <c r="BC47" s="208"/>
      <c r="BD47" s="208"/>
      <c r="BE47" s="208"/>
      <c r="BF47" s="193">
        <f>BF46+BF45+BF44</f>
        <v>0</v>
      </c>
      <c r="BG47" s="193"/>
      <c r="BH47" s="193"/>
      <c r="BI47" s="193"/>
      <c r="BJ47" s="193"/>
      <c r="BK47" s="193"/>
      <c r="BL47" s="193"/>
      <c r="BM47" s="193"/>
      <c r="BN47" s="193"/>
      <c r="BO47" s="193"/>
      <c r="BP47" s="193"/>
      <c r="BQ47" s="193"/>
      <c r="BR47" s="193"/>
      <c r="BS47" s="193"/>
      <c r="BT47" s="193"/>
      <c r="BU47" s="193"/>
      <c r="BV47" s="193"/>
      <c r="BW47" s="193"/>
      <c r="BX47" s="193"/>
      <c r="BY47" s="194"/>
    </row>
    <row r="48" spans="1:77" ht="18" customHeight="1" x14ac:dyDescent="0.2">
      <c r="B48" s="75"/>
      <c r="C48" s="75"/>
      <c r="D48" s="75"/>
      <c r="E48" s="75"/>
      <c r="F48" s="75"/>
      <c r="G48" s="75"/>
      <c r="H48" s="75"/>
      <c r="I48" s="75"/>
      <c r="J48" s="75"/>
      <c r="K48" s="75"/>
      <c r="L48" s="75"/>
      <c r="M48" s="75"/>
      <c r="N48" s="75"/>
      <c r="O48" s="75"/>
      <c r="P48" s="75"/>
      <c r="Q48" s="75"/>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2"/>
      <c r="AS48" s="22"/>
      <c r="AT48" s="22"/>
      <c r="AU48" s="22"/>
      <c r="AV48" s="22"/>
      <c r="AW48" s="22"/>
      <c r="AX48" s="22"/>
      <c r="AY48" s="22"/>
      <c r="AZ48" s="22"/>
      <c r="BA48" s="22"/>
      <c r="BB48" s="22"/>
      <c r="BC48" s="22"/>
      <c r="BD48" s="22"/>
      <c r="BE48" s="22"/>
      <c r="BF48" s="22"/>
      <c r="BG48" s="22"/>
      <c r="BH48" s="22"/>
      <c r="BI48" s="22"/>
      <c r="BJ48" s="22"/>
      <c r="BK48" s="22"/>
      <c r="BL48" s="22"/>
      <c r="BM48" s="22"/>
      <c r="BN48" s="22"/>
      <c r="BO48" s="22"/>
      <c r="BP48" s="22"/>
      <c r="BQ48" s="22"/>
      <c r="BR48" s="22"/>
      <c r="BS48" s="22"/>
      <c r="BT48" s="22"/>
      <c r="BU48" s="22"/>
      <c r="BV48" s="22"/>
      <c r="BW48" s="22"/>
      <c r="BX48" s="22"/>
      <c r="BY48" s="27"/>
    </row>
    <row r="49" spans="2:91" s="29" customFormat="1" ht="20.25" customHeight="1" x14ac:dyDescent="0.2">
      <c r="B49" s="147" t="s">
        <v>58</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c r="BI49" s="147"/>
      <c r="BJ49" s="147"/>
      <c r="BK49" s="147"/>
      <c r="BL49" s="147"/>
      <c r="BM49" s="147"/>
      <c r="BN49" s="147"/>
      <c r="BO49" s="147"/>
      <c r="BP49" s="147"/>
      <c r="BQ49" s="147"/>
      <c r="BR49" s="147"/>
      <c r="BS49" s="147"/>
      <c r="BT49" s="147"/>
      <c r="BU49" s="147"/>
      <c r="BV49" s="147"/>
      <c r="BW49" s="147"/>
      <c r="BX49" s="147"/>
      <c r="BY49" s="147"/>
      <c r="CG49" s="27"/>
      <c r="CH49" s="27"/>
      <c r="CI49" s="27"/>
      <c r="CJ49" s="27"/>
      <c r="CK49" s="27"/>
      <c r="CL49" s="27"/>
      <c r="CM49" s="27"/>
    </row>
    <row r="50" spans="2:91" s="29" customFormat="1" ht="14.25" customHeight="1" x14ac:dyDescent="0.2">
      <c r="B50" s="71"/>
      <c r="C50" s="71"/>
      <c r="D50" s="71"/>
      <c r="E50" s="71"/>
      <c r="F50" s="71"/>
      <c r="G50" s="71"/>
      <c r="H50" s="71"/>
      <c r="I50" s="71"/>
      <c r="J50" s="71"/>
      <c r="K50" s="71"/>
      <c r="L50" s="71"/>
      <c r="M50" s="71"/>
      <c r="N50" s="71"/>
      <c r="O50" s="71"/>
      <c r="P50" s="30"/>
      <c r="Q50" s="30"/>
      <c r="R50" s="30"/>
      <c r="S50" s="30"/>
      <c r="T50" s="30"/>
      <c r="U50" s="30"/>
      <c r="V50" s="30"/>
      <c r="W50" s="30"/>
      <c r="X50" s="30"/>
      <c r="Y50" s="30"/>
      <c r="Z50" s="30"/>
      <c r="AA50" s="31"/>
      <c r="AB50" s="31"/>
      <c r="AC50" s="31"/>
      <c r="AD50" s="31"/>
      <c r="AE50" s="32"/>
      <c r="AF50" s="32"/>
      <c r="AG50" s="32"/>
      <c r="AH50" s="32"/>
      <c r="AI50" s="32"/>
      <c r="AJ50" s="32"/>
      <c r="AK50" s="32"/>
      <c r="AL50" s="32"/>
      <c r="AM50" s="32"/>
      <c r="AN50" s="32"/>
      <c r="AO50" s="32"/>
      <c r="AP50" s="32"/>
      <c r="AQ50" s="32"/>
      <c r="AR50" s="32"/>
      <c r="AS50" s="32"/>
      <c r="AT50" s="32"/>
      <c r="AU50" s="32"/>
      <c r="AV50" s="32"/>
      <c r="AW50" s="32"/>
      <c r="AX50" s="32"/>
      <c r="AY50" s="32"/>
      <c r="AZ50" s="32"/>
      <c r="BA50" s="32"/>
      <c r="BB50" s="32"/>
      <c r="BC50" s="32"/>
      <c r="BD50" s="32"/>
      <c r="BE50" s="32"/>
      <c r="BF50" s="32"/>
      <c r="BG50" s="32"/>
      <c r="BH50" s="32"/>
      <c r="BI50" s="32"/>
      <c r="BJ50" s="32"/>
      <c r="BK50" s="32"/>
      <c r="BL50" s="32"/>
      <c r="BM50" s="32"/>
      <c r="BN50" s="32"/>
      <c r="BO50" s="32"/>
      <c r="BP50" s="32"/>
      <c r="BQ50" s="32"/>
      <c r="BR50" s="32"/>
      <c r="BS50" s="32"/>
      <c r="BT50" s="32"/>
      <c r="BU50" s="32"/>
      <c r="BV50" s="32"/>
      <c r="BW50" s="32"/>
      <c r="BX50" s="32"/>
      <c r="BY50" s="27"/>
      <c r="CG50" s="27"/>
      <c r="CH50" s="27"/>
      <c r="CI50" s="27"/>
      <c r="CJ50" s="27"/>
      <c r="CK50" s="27"/>
      <c r="CL50" s="27"/>
      <c r="CM50" s="27"/>
    </row>
    <row r="51" spans="2:91" s="29" customFormat="1" ht="14.25" customHeight="1" thickBot="1" x14ac:dyDescent="0.25">
      <c r="B51" s="117" t="s">
        <v>17</v>
      </c>
      <c r="C51" s="117"/>
      <c r="D51" s="117"/>
      <c r="E51" s="117"/>
      <c r="F51" s="117"/>
      <c r="G51" s="117"/>
      <c r="H51" s="117"/>
      <c r="I51" s="117"/>
      <c r="J51" s="117"/>
      <c r="K51" s="117"/>
      <c r="L51" s="117"/>
      <c r="M51" s="117"/>
      <c r="N51" s="117"/>
      <c r="O51" s="117"/>
      <c r="P51" s="30"/>
      <c r="Q51" s="30"/>
      <c r="R51" s="30"/>
      <c r="S51" s="30"/>
      <c r="T51" s="30"/>
      <c r="U51" s="30"/>
      <c r="V51" s="30"/>
      <c r="W51" s="30"/>
      <c r="X51" s="30"/>
      <c r="Y51" s="30"/>
      <c r="Z51" s="30"/>
      <c r="AA51" s="31"/>
      <c r="AB51" s="31"/>
      <c r="AC51" s="31"/>
      <c r="AD51" s="31"/>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BY51" s="27"/>
      <c r="CG51" s="27"/>
      <c r="CH51" s="27"/>
      <c r="CI51" s="27"/>
      <c r="CJ51" s="27"/>
      <c r="CK51" s="27"/>
      <c r="CL51" s="27"/>
      <c r="CM51" s="27"/>
    </row>
    <row r="52" spans="2:91" s="8" customFormat="1" ht="18" customHeight="1" thickBot="1" x14ac:dyDescent="0.25">
      <c r="B52" s="152" t="s">
        <v>2</v>
      </c>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3"/>
      <c r="AB52" s="153"/>
      <c r="AC52" s="153"/>
      <c r="AD52" s="153"/>
      <c r="AE52" s="153"/>
      <c r="AF52" s="153"/>
      <c r="AG52" s="153"/>
      <c r="AH52" s="153"/>
      <c r="AI52" s="153"/>
      <c r="AJ52" s="153"/>
      <c r="AK52" s="153"/>
      <c r="AL52" s="153"/>
      <c r="AM52" s="153"/>
      <c r="AN52" s="153"/>
      <c r="AO52" s="153"/>
      <c r="AP52" s="153"/>
      <c r="AQ52" s="153"/>
      <c r="AR52" s="153"/>
      <c r="AS52" s="153"/>
      <c r="AT52" s="153"/>
      <c r="AU52" s="153"/>
      <c r="AV52" s="153"/>
      <c r="AW52" s="153"/>
      <c r="AX52" s="153"/>
      <c r="AY52" s="153"/>
      <c r="AZ52" s="153"/>
      <c r="BA52" s="153"/>
      <c r="BB52" s="153"/>
      <c r="BC52" s="153"/>
      <c r="BD52" s="153"/>
      <c r="BE52" s="153"/>
      <c r="BF52" s="153"/>
      <c r="BG52" s="153"/>
      <c r="BH52" s="153"/>
      <c r="BI52" s="153"/>
      <c r="BJ52" s="153"/>
      <c r="BK52" s="153"/>
      <c r="BL52" s="153"/>
      <c r="BM52" s="153"/>
      <c r="BN52" s="153"/>
      <c r="BO52" s="153"/>
      <c r="BP52" s="153"/>
      <c r="BQ52" s="153"/>
      <c r="BR52" s="153"/>
      <c r="BS52" s="153"/>
      <c r="BT52" s="153"/>
      <c r="BU52" s="153"/>
      <c r="BV52" s="153"/>
      <c r="BW52" s="153"/>
      <c r="BX52" s="154"/>
      <c r="BY52" s="27"/>
      <c r="CG52" s="7"/>
      <c r="CH52" s="7"/>
      <c r="CI52" s="7"/>
      <c r="CJ52" s="7"/>
      <c r="CK52" s="7"/>
      <c r="CL52" s="7"/>
      <c r="CM52" s="7"/>
    </row>
    <row r="53" spans="2:91" s="8" customFormat="1" ht="60" customHeight="1" thickBot="1" x14ac:dyDescent="0.25">
      <c r="B53" s="155" t="s">
        <v>33</v>
      </c>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7"/>
      <c r="AE53" s="100"/>
      <c r="AF53" s="101"/>
      <c r="AG53" s="101"/>
      <c r="AH53" s="101"/>
      <c r="AI53" s="101"/>
      <c r="AJ53" s="101"/>
      <c r="AK53" s="101"/>
      <c r="AL53" s="101"/>
      <c r="AM53" s="101"/>
      <c r="AN53" s="101"/>
      <c r="AO53" s="101"/>
      <c r="AP53" s="101"/>
      <c r="AQ53" s="101"/>
      <c r="AR53" s="101"/>
      <c r="AS53" s="101"/>
      <c r="AT53" s="101"/>
      <c r="AU53" s="101"/>
      <c r="AV53" s="101"/>
      <c r="AW53" s="101"/>
      <c r="AX53" s="101"/>
      <c r="AY53" s="101"/>
      <c r="AZ53" s="102"/>
      <c r="BA53" s="101"/>
      <c r="BB53" s="101"/>
      <c r="BC53" s="101"/>
      <c r="BD53" s="101"/>
      <c r="BE53" s="101"/>
      <c r="BF53" s="101"/>
      <c r="BG53" s="101"/>
      <c r="BH53" s="101"/>
      <c r="BI53" s="101"/>
      <c r="BJ53" s="101"/>
      <c r="BK53" s="101"/>
      <c r="BL53" s="101"/>
      <c r="BM53" s="101"/>
      <c r="BN53" s="101"/>
      <c r="BO53" s="101"/>
      <c r="BP53" s="101"/>
      <c r="BQ53" s="101"/>
      <c r="BR53" s="101"/>
      <c r="BS53" s="101"/>
      <c r="BT53" s="101"/>
      <c r="BU53" s="101"/>
      <c r="BV53" s="101"/>
      <c r="BW53" s="101"/>
      <c r="BX53" s="103"/>
      <c r="BY53" s="27"/>
      <c r="CG53" s="7"/>
      <c r="CH53" s="7"/>
      <c r="CI53" s="7"/>
      <c r="CJ53" s="7"/>
      <c r="CK53" s="7"/>
      <c r="CL53" s="7"/>
      <c r="CM53" s="7"/>
    </row>
    <row r="54" spans="2:91" s="8" customFormat="1" ht="10.15" customHeight="1" x14ac:dyDescent="0.2">
      <c r="B54" s="158"/>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60"/>
      <c r="AE54" s="33"/>
      <c r="AF54" s="104"/>
      <c r="AG54" s="105"/>
      <c r="AH54" s="105"/>
      <c r="AI54" s="105"/>
      <c r="AJ54" s="105"/>
      <c r="AK54" s="105"/>
      <c r="AL54" s="105"/>
      <c r="AM54" s="105"/>
      <c r="AN54" s="105"/>
      <c r="AO54" s="105"/>
      <c r="AP54" s="105"/>
      <c r="AQ54" s="105"/>
      <c r="AR54" s="105"/>
      <c r="AS54" s="105"/>
      <c r="AT54" s="105"/>
      <c r="AU54" s="105"/>
      <c r="AV54" s="105"/>
      <c r="AW54" s="105"/>
      <c r="AX54" s="105"/>
      <c r="AY54" s="105"/>
      <c r="AZ54" s="105"/>
      <c r="BA54" s="105"/>
      <c r="BB54" s="105"/>
      <c r="BC54" s="105"/>
      <c r="BD54" s="105"/>
      <c r="BE54" s="105"/>
      <c r="BF54" s="105"/>
      <c r="BG54" s="105"/>
      <c r="BH54" s="105"/>
      <c r="BI54" s="105"/>
      <c r="BJ54" s="105"/>
      <c r="BK54" s="105"/>
      <c r="BL54" s="105"/>
      <c r="BM54" s="105"/>
      <c r="BN54" s="105"/>
      <c r="BO54" s="105"/>
      <c r="BP54" s="105"/>
      <c r="BQ54" s="105"/>
      <c r="BR54" s="105"/>
      <c r="BS54" s="105"/>
      <c r="BT54" s="105"/>
      <c r="BU54" s="105"/>
      <c r="BV54" s="105"/>
      <c r="BW54" s="106"/>
      <c r="BX54" s="34"/>
      <c r="BY54" s="27"/>
      <c r="CG54" s="7"/>
      <c r="CH54" s="7"/>
      <c r="CI54" s="7"/>
      <c r="CJ54" s="7"/>
      <c r="CK54" s="7"/>
      <c r="CL54" s="7"/>
      <c r="CM54" s="7"/>
    </row>
    <row r="55" spans="2:91" s="8" customFormat="1" ht="10.15" customHeight="1" thickBot="1" x14ac:dyDescent="0.25">
      <c r="B55" s="158"/>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60"/>
      <c r="AE55" s="35"/>
      <c r="AF55" s="107"/>
      <c r="AG55" s="108"/>
      <c r="AH55" s="108"/>
      <c r="AI55" s="108"/>
      <c r="AJ55" s="108"/>
      <c r="AK55" s="108"/>
      <c r="AL55" s="108"/>
      <c r="AM55" s="108"/>
      <c r="AN55" s="108"/>
      <c r="AO55" s="108"/>
      <c r="AP55" s="108"/>
      <c r="AQ55" s="108"/>
      <c r="AR55" s="108"/>
      <c r="AS55" s="108"/>
      <c r="AT55" s="108"/>
      <c r="AU55" s="108"/>
      <c r="AV55" s="108"/>
      <c r="AW55" s="108"/>
      <c r="AX55" s="108"/>
      <c r="AY55" s="108"/>
      <c r="AZ55" s="108"/>
      <c r="BA55" s="108"/>
      <c r="BB55" s="108"/>
      <c r="BC55" s="108"/>
      <c r="BD55" s="108"/>
      <c r="BE55" s="108"/>
      <c r="BF55" s="108"/>
      <c r="BG55" s="108"/>
      <c r="BH55" s="108"/>
      <c r="BI55" s="108"/>
      <c r="BJ55" s="108"/>
      <c r="BK55" s="108"/>
      <c r="BL55" s="108"/>
      <c r="BM55" s="108"/>
      <c r="BN55" s="108"/>
      <c r="BO55" s="108"/>
      <c r="BP55" s="108"/>
      <c r="BQ55" s="108"/>
      <c r="BR55" s="108"/>
      <c r="BS55" s="108"/>
      <c r="BT55" s="108"/>
      <c r="BU55" s="108"/>
      <c r="BV55" s="108"/>
      <c r="BW55" s="109"/>
      <c r="BX55" s="34"/>
      <c r="BY55" s="27"/>
      <c r="CG55" s="7"/>
      <c r="CH55" s="7"/>
      <c r="CI55" s="7"/>
      <c r="CJ55" s="7"/>
      <c r="CK55" s="7"/>
      <c r="CL55" s="7"/>
      <c r="CM55" s="7"/>
    </row>
    <row r="56" spans="2:91" s="8" customFormat="1" ht="67.900000000000006" customHeight="1" thickBot="1" x14ac:dyDescent="0.25">
      <c r="B56" s="161"/>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162"/>
      <c r="AB56" s="162"/>
      <c r="AC56" s="162"/>
      <c r="AD56" s="163"/>
      <c r="AE56" s="110"/>
      <c r="AF56" s="111"/>
      <c r="AG56" s="111"/>
      <c r="AH56" s="111"/>
      <c r="AI56" s="111"/>
      <c r="AJ56" s="111"/>
      <c r="AK56" s="111"/>
      <c r="AL56" s="111"/>
      <c r="AM56" s="111"/>
      <c r="AN56" s="111"/>
      <c r="AO56" s="111"/>
      <c r="AP56" s="111"/>
      <c r="AQ56" s="111"/>
      <c r="AR56" s="111"/>
      <c r="AS56" s="111"/>
      <c r="AT56" s="111"/>
      <c r="AU56" s="111"/>
      <c r="AV56" s="111"/>
      <c r="AW56" s="111"/>
      <c r="AX56" s="111"/>
      <c r="AY56" s="111"/>
      <c r="AZ56" s="111"/>
      <c r="BA56" s="110"/>
      <c r="BB56" s="111"/>
      <c r="BC56" s="111"/>
      <c r="BD56" s="111"/>
      <c r="BE56" s="111"/>
      <c r="BF56" s="111"/>
      <c r="BG56" s="111"/>
      <c r="BH56" s="111"/>
      <c r="BI56" s="111"/>
      <c r="BJ56" s="111"/>
      <c r="BK56" s="111"/>
      <c r="BL56" s="111"/>
      <c r="BM56" s="111"/>
      <c r="BN56" s="111"/>
      <c r="BO56" s="111"/>
      <c r="BP56" s="111"/>
      <c r="BQ56" s="111"/>
      <c r="BR56" s="111"/>
      <c r="BS56" s="111"/>
      <c r="BT56" s="111"/>
      <c r="BU56" s="111"/>
      <c r="BV56" s="111"/>
      <c r="BW56" s="36"/>
      <c r="BX56" s="37"/>
      <c r="BY56" s="27"/>
      <c r="CG56" s="7"/>
      <c r="CH56" s="7"/>
      <c r="CI56" s="7"/>
      <c r="CJ56" s="7"/>
      <c r="CK56" s="7"/>
      <c r="CL56" s="7"/>
      <c r="CM56" s="7"/>
    </row>
    <row r="57" spans="2:91" s="8" customFormat="1" ht="16.5" customHeight="1" x14ac:dyDescent="0.2">
      <c r="B57" s="134"/>
      <c r="C57" s="134"/>
      <c r="D57" s="134"/>
      <c r="E57" s="134"/>
      <c r="F57" s="134"/>
      <c r="G57" s="134"/>
      <c r="H57" s="134"/>
      <c r="I57" s="134"/>
      <c r="J57" s="134"/>
      <c r="K57" s="134"/>
      <c r="L57" s="134"/>
      <c r="M57" s="134"/>
      <c r="N57" s="134"/>
      <c r="O57" s="134"/>
      <c r="P57" s="30"/>
      <c r="Q57" s="30"/>
      <c r="R57" s="30"/>
      <c r="S57" s="30"/>
      <c r="T57" s="30"/>
      <c r="U57" s="30"/>
      <c r="V57" s="30"/>
      <c r="W57" s="30"/>
      <c r="X57" s="30"/>
      <c r="Y57" s="30"/>
      <c r="Z57" s="30"/>
      <c r="AA57" s="31"/>
      <c r="AB57" s="31"/>
      <c r="AC57" s="31"/>
      <c r="AD57" s="31"/>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32"/>
      <c r="BX57" s="32"/>
      <c r="BY57" s="27"/>
      <c r="CG57" s="7"/>
      <c r="CH57" s="7"/>
      <c r="CI57" s="7"/>
      <c r="CJ57" s="7"/>
      <c r="CK57" s="7"/>
      <c r="CL57" s="7"/>
      <c r="CM57" s="7"/>
    </row>
    <row r="58" spans="2:91" s="8" customFormat="1" ht="16.5" customHeight="1" thickBot="1" x14ac:dyDescent="0.25">
      <c r="B58" s="117" t="s">
        <v>18</v>
      </c>
      <c r="C58" s="117"/>
      <c r="D58" s="117"/>
      <c r="E58" s="117"/>
      <c r="F58" s="117"/>
      <c r="G58" s="117"/>
      <c r="H58" s="117"/>
      <c r="I58" s="117"/>
      <c r="J58" s="117"/>
      <c r="K58" s="117"/>
      <c r="L58" s="117"/>
      <c r="M58" s="117"/>
      <c r="N58" s="117"/>
      <c r="O58" s="117"/>
      <c r="P58" s="30"/>
      <c r="Q58" s="30"/>
      <c r="R58" s="30"/>
      <c r="S58" s="30"/>
      <c r="T58" s="30"/>
      <c r="U58" s="30"/>
      <c r="V58" s="30"/>
      <c r="W58" s="30"/>
      <c r="X58" s="30"/>
      <c r="Y58" s="30"/>
      <c r="Z58" s="30"/>
      <c r="AA58" s="31"/>
      <c r="AB58" s="31"/>
      <c r="AC58" s="31"/>
      <c r="AD58" s="31"/>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32"/>
      <c r="BX58" s="32"/>
      <c r="BY58" s="27"/>
      <c r="CG58" s="7"/>
      <c r="CH58" s="7"/>
      <c r="CI58" s="7"/>
      <c r="CJ58" s="7"/>
      <c r="CK58" s="7"/>
      <c r="CL58" s="7"/>
      <c r="CM58" s="7"/>
    </row>
    <row r="59" spans="2:91" s="8" customFormat="1" ht="18" customHeight="1" thickBot="1" x14ac:dyDescent="0.25">
      <c r="B59" s="152" t="s">
        <v>14</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3"/>
      <c r="AL59" s="153"/>
      <c r="AM59" s="153"/>
      <c r="AN59" s="153"/>
      <c r="AO59" s="153"/>
      <c r="AP59" s="153"/>
      <c r="AQ59" s="153"/>
      <c r="AR59" s="153"/>
      <c r="AS59" s="153"/>
      <c r="AT59" s="153"/>
      <c r="AU59" s="153"/>
      <c r="AV59" s="153"/>
      <c r="AW59" s="153"/>
      <c r="AX59" s="153"/>
      <c r="AY59" s="153"/>
      <c r="AZ59" s="153"/>
      <c r="BA59" s="153"/>
      <c r="BB59" s="153"/>
      <c r="BC59" s="153"/>
      <c r="BD59" s="153"/>
      <c r="BE59" s="153"/>
      <c r="BF59" s="153"/>
      <c r="BG59" s="153"/>
      <c r="BH59" s="153"/>
      <c r="BI59" s="153"/>
      <c r="BJ59" s="153"/>
      <c r="BK59" s="153"/>
      <c r="BL59" s="153"/>
      <c r="BM59" s="153"/>
      <c r="BN59" s="153"/>
      <c r="BO59" s="153"/>
      <c r="BP59" s="153"/>
      <c r="BQ59" s="153"/>
      <c r="BR59" s="153"/>
      <c r="BS59" s="153"/>
      <c r="BT59" s="153"/>
      <c r="BU59" s="153"/>
      <c r="BV59" s="153"/>
      <c r="BW59" s="153"/>
      <c r="BX59" s="154"/>
      <c r="BY59" s="27"/>
      <c r="CG59" s="7"/>
      <c r="CH59" s="7"/>
      <c r="CI59" s="7"/>
      <c r="CJ59" s="7"/>
      <c r="CK59" s="7"/>
      <c r="CL59" s="7"/>
      <c r="CM59" s="7"/>
    </row>
    <row r="60" spans="2:91" s="8" customFormat="1" ht="19.899999999999999" customHeight="1" thickBot="1" x14ac:dyDescent="0.25">
      <c r="B60" s="155" t="s">
        <v>8</v>
      </c>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7"/>
      <c r="AE60" s="100"/>
      <c r="AF60" s="101"/>
      <c r="AG60" s="101"/>
      <c r="AH60" s="101"/>
      <c r="AI60" s="101"/>
      <c r="AJ60" s="101"/>
      <c r="AK60" s="101"/>
      <c r="AL60" s="101"/>
      <c r="AM60" s="101"/>
      <c r="AN60" s="101"/>
      <c r="AO60" s="101"/>
      <c r="AP60" s="101"/>
      <c r="AQ60" s="101"/>
      <c r="AR60" s="101"/>
      <c r="AS60" s="101"/>
      <c r="AT60" s="101"/>
      <c r="AU60" s="101"/>
      <c r="AV60" s="101"/>
      <c r="AW60" s="101"/>
      <c r="AX60" s="101"/>
      <c r="AY60" s="101"/>
      <c r="AZ60" s="102"/>
      <c r="BA60" s="101"/>
      <c r="BB60" s="101"/>
      <c r="BC60" s="101"/>
      <c r="BD60" s="101"/>
      <c r="BE60" s="101"/>
      <c r="BF60" s="101"/>
      <c r="BG60" s="101"/>
      <c r="BH60" s="101"/>
      <c r="BI60" s="101"/>
      <c r="BJ60" s="101"/>
      <c r="BK60" s="101"/>
      <c r="BL60" s="101"/>
      <c r="BM60" s="101"/>
      <c r="BN60" s="101"/>
      <c r="BO60" s="101"/>
      <c r="BP60" s="101"/>
      <c r="BQ60" s="101"/>
      <c r="BR60" s="101"/>
      <c r="BS60" s="101"/>
      <c r="BT60" s="101"/>
      <c r="BU60" s="101"/>
      <c r="BV60" s="101"/>
      <c r="BW60" s="101"/>
      <c r="BX60" s="103"/>
      <c r="BY60" s="27"/>
      <c r="CG60" s="7"/>
      <c r="CH60" s="7"/>
      <c r="CI60" s="7"/>
      <c r="CJ60" s="7"/>
      <c r="CK60" s="7"/>
      <c r="CL60" s="7"/>
      <c r="CM60" s="7"/>
    </row>
    <row r="61" spans="2:91" s="8" customFormat="1" ht="10.15" customHeight="1" x14ac:dyDescent="0.2">
      <c r="B61" s="158"/>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60"/>
      <c r="AE61" s="33"/>
      <c r="AF61" s="104"/>
      <c r="AG61" s="105"/>
      <c r="AH61" s="105"/>
      <c r="AI61" s="105"/>
      <c r="AJ61" s="105"/>
      <c r="AK61" s="105"/>
      <c r="AL61" s="105"/>
      <c r="AM61" s="105"/>
      <c r="AN61" s="105"/>
      <c r="AO61" s="105"/>
      <c r="AP61" s="105"/>
      <c r="AQ61" s="105"/>
      <c r="AR61" s="105"/>
      <c r="AS61" s="105"/>
      <c r="AT61" s="105"/>
      <c r="AU61" s="105"/>
      <c r="AV61" s="105"/>
      <c r="AW61" s="105"/>
      <c r="AX61" s="105"/>
      <c r="AY61" s="105"/>
      <c r="AZ61" s="105"/>
      <c r="BA61" s="105"/>
      <c r="BB61" s="105"/>
      <c r="BC61" s="105"/>
      <c r="BD61" s="105"/>
      <c r="BE61" s="105"/>
      <c r="BF61" s="105"/>
      <c r="BG61" s="105"/>
      <c r="BH61" s="105"/>
      <c r="BI61" s="105"/>
      <c r="BJ61" s="105"/>
      <c r="BK61" s="105"/>
      <c r="BL61" s="105"/>
      <c r="BM61" s="105"/>
      <c r="BN61" s="105"/>
      <c r="BO61" s="105"/>
      <c r="BP61" s="105"/>
      <c r="BQ61" s="105"/>
      <c r="BR61" s="105"/>
      <c r="BS61" s="105"/>
      <c r="BT61" s="105"/>
      <c r="BU61" s="105"/>
      <c r="BV61" s="105"/>
      <c r="BW61" s="106"/>
      <c r="BX61" s="34"/>
      <c r="BY61" s="27"/>
      <c r="CG61" s="7"/>
      <c r="CH61" s="7"/>
      <c r="CI61" s="7"/>
      <c r="CJ61" s="7"/>
      <c r="CK61" s="7"/>
      <c r="CL61" s="7"/>
      <c r="CM61" s="7"/>
    </row>
    <row r="62" spans="2:91" s="8" customFormat="1" ht="10.15" customHeight="1" thickBot="1" x14ac:dyDescent="0.25">
      <c r="B62" s="158"/>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160"/>
      <c r="AE62" s="35"/>
      <c r="AF62" s="107"/>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8"/>
      <c r="BC62" s="108"/>
      <c r="BD62" s="108"/>
      <c r="BE62" s="108"/>
      <c r="BF62" s="108"/>
      <c r="BG62" s="108"/>
      <c r="BH62" s="108"/>
      <c r="BI62" s="108"/>
      <c r="BJ62" s="108"/>
      <c r="BK62" s="108"/>
      <c r="BL62" s="108"/>
      <c r="BM62" s="108"/>
      <c r="BN62" s="108"/>
      <c r="BO62" s="108"/>
      <c r="BP62" s="108"/>
      <c r="BQ62" s="108"/>
      <c r="BR62" s="108"/>
      <c r="BS62" s="108"/>
      <c r="BT62" s="108"/>
      <c r="BU62" s="108"/>
      <c r="BV62" s="108"/>
      <c r="BW62" s="109"/>
      <c r="BX62" s="34"/>
      <c r="BY62" s="27"/>
      <c r="CG62" s="7"/>
      <c r="CH62" s="7"/>
      <c r="CI62" s="7"/>
      <c r="CJ62" s="7"/>
      <c r="CK62" s="7"/>
      <c r="CL62" s="7"/>
      <c r="CM62" s="7"/>
    </row>
    <row r="63" spans="2:91" s="8" customFormat="1" ht="19.149999999999999" customHeight="1" thickBot="1" x14ac:dyDescent="0.25">
      <c r="B63" s="161"/>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c r="AC63" s="162"/>
      <c r="AD63" s="163"/>
      <c r="AE63" s="110"/>
      <c r="AF63" s="111"/>
      <c r="AG63" s="111"/>
      <c r="AH63" s="111"/>
      <c r="AI63" s="111"/>
      <c r="AJ63" s="111"/>
      <c r="AK63" s="111"/>
      <c r="AL63" s="111"/>
      <c r="AM63" s="111"/>
      <c r="AN63" s="111"/>
      <c r="AO63" s="111"/>
      <c r="AP63" s="111"/>
      <c r="AQ63" s="111"/>
      <c r="AR63" s="111"/>
      <c r="AS63" s="111"/>
      <c r="AT63" s="111"/>
      <c r="AU63" s="111"/>
      <c r="AV63" s="111"/>
      <c r="AW63" s="111"/>
      <c r="AX63" s="111"/>
      <c r="AY63" s="111"/>
      <c r="AZ63" s="111"/>
      <c r="BA63" s="110"/>
      <c r="BB63" s="111"/>
      <c r="BC63" s="111"/>
      <c r="BD63" s="111"/>
      <c r="BE63" s="111"/>
      <c r="BF63" s="111"/>
      <c r="BG63" s="111"/>
      <c r="BH63" s="111"/>
      <c r="BI63" s="111"/>
      <c r="BJ63" s="111"/>
      <c r="BK63" s="111"/>
      <c r="BL63" s="111"/>
      <c r="BM63" s="111"/>
      <c r="BN63" s="111"/>
      <c r="BO63" s="111"/>
      <c r="BP63" s="111"/>
      <c r="BQ63" s="111"/>
      <c r="BR63" s="111"/>
      <c r="BS63" s="111"/>
      <c r="BT63" s="111"/>
      <c r="BU63" s="111"/>
      <c r="BV63" s="111"/>
      <c r="BW63" s="36"/>
      <c r="BX63" s="37"/>
      <c r="BY63" s="27"/>
      <c r="CG63" s="7"/>
      <c r="CH63" s="7"/>
      <c r="CI63" s="7"/>
      <c r="CJ63" s="7"/>
      <c r="CK63" s="7"/>
      <c r="CL63" s="7"/>
      <c r="CM63" s="7"/>
    </row>
    <row r="64" spans="2:91" s="8" customFormat="1" ht="15" customHeight="1" x14ac:dyDescent="0.2">
      <c r="B64" s="134"/>
      <c r="C64" s="134"/>
      <c r="D64" s="134"/>
      <c r="E64" s="134"/>
      <c r="F64" s="134"/>
      <c r="G64" s="134"/>
      <c r="H64" s="134"/>
      <c r="I64" s="134"/>
      <c r="J64" s="134"/>
      <c r="K64" s="134"/>
      <c r="L64" s="134"/>
      <c r="M64" s="134"/>
      <c r="N64" s="134"/>
      <c r="O64" s="134"/>
      <c r="P64" s="30"/>
      <c r="Q64" s="30"/>
      <c r="R64" s="30"/>
      <c r="S64" s="30"/>
      <c r="T64" s="30"/>
      <c r="U64" s="30"/>
      <c r="V64" s="30"/>
      <c r="W64" s="30"/>
      <c r="X64" s="30"/>
      <c r="Y64" s="30"/>
      <c r="Z64" s="30"/>
      <c r="AA64" s="31"/>
      <c r="AB64" s="31"/>
      <c r="AC64" s="31"/>
      <c r="AD64" s="31"/>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27"/>
      <c r="CG64" s="7"/>
      <c r="CH64" s="7"/>
      <c r="CI64" s="7"/>
      <c r="CJ64" s="7"/>
      <c r="CK64" s="7"/>
      <c r="CL64" s="7"/>
      <c r="CM64" s="7"/>
    </row>
    <row r="65" spans="2:91" s="8" customFormat="1" ht="15" customHeight="1" thickBot="1" x14ac:dyDescent="0.25">
      <c r="B65" s="117" t="s">
        <v>19</v>
      </c>
      <c r="C65" s="117"/>
      <c r="D65" s="117"/>
      <c r="E65" s="117"/>
      <c r="F65" s="117"/>
      <c r="G65" s="117"/>
      <c r="H65" s="117"/>
      <c r="I65" s="117"/>
      <c r="J65" s="117"/>
      <c r="K65" s="117"/>
      <c r="L65" s="117"/>
      <c r="M65" s="117"/>
      <c r="N65" s="117"/>
      <c r="O65" s="117"/>
      <c r="P65" s="70"/>
      <c r="Q65" s="38"/>
      <c r="R65" s="38"/>
      <c r="S65" s="38"/>
      <c r="T65" s="38"/>
      <c r="U65" s="38"/>
      <c r="V65" s="38"/>
      <c r="W65" s="38"/>
      <c r="X65" s="38"/>
      <c r="Y65" s="38"/>
      <c r="Z65" s="38"/>
      <c r="AA65" s="39"/>
      <c r="AB65" s="39"/>
      <c r="AC65" s="39"/>
      <c r="AD65" s="39"/>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27"/>
      <c r="CG65" s="7"/>
      <c r="CH65" s="7"/>
      <c r="CI65" s="7"/>
      <c r="CJ65" s="7"/>
      <c r="CK65" s="7"/>
      <c r="CL65" s="7"/>
      <c r="CM65" s="7"/>
    </row>
    <row r="66" spans="2:91" s="8" customFormat="1" ht="15" customHeight="1" thickBot="1" x14ac:dyDescent="0.25">
      <c r="B66" s="152" t="s">
        <v>20</v>
      </c>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3"/>
      <c r="AB66" s="153"/>
      <c r="AC66" s="153"/>
      <c r="AD66" s="153"/>
      <c r="AE66" s="153"/>
      <c r="AF66" s="153"/>
      <c r="AG66" s="153"/>
      <c r="AH66" s="153"/>
      <c r="AI66" s="153"/>
      <c r="AJ66" s="153"/>
      <c r="AK66" s="153"/>
      <c r="AL66" s="153"/>
      <c r="AM66" s="153"/>
      <c r="AN66" s="153"/>
      <c r="AO66" s="153"/>
      <c r="AP66" s="153"/>
      <c r="AQ66" s="153"/>
      <c r="AR66" s="153"/>
      <c r="AS66" s="153"/>
      <c r="AT66" s="153"/>
      <c r="AU66" s="153"/>
      <c r="AV66" s="153"/>
      <c r="AW66" s="153"/>
      <c r="AX66" s="153"/>
      <c r="AY66" s="153"/>
      <c r="AZ66" s="153"/>
      <c r="BA66" s="153"/>
      <c r="BB66" s="153"/>
      <c r="BC66" s="153"/>
      <c r="BD66" s="153"/>
      <c r="BE66" s="153"/>
      <c r="BF66" s="153"/>
      <c r="BG66" s="153"/>
      <c r="BH66" s="153"/>
      <c r="BI66" s="153"/>
      <c r="BJ66" s="153"/>
      <c r="BK66" s="153"/>
      <c r="BL66" s="153"/>
      <c r="BM66" s="153"/>
      <c r="BN66" s="153"/>
      <c r="BO66" s="153"/>
      <c r="BP66" s="153"/>
      <c r="BQ66" s="153"/>
      <c r="BR66" s="153"/>
      <c r="BS66" s="153"/>
      <c r="BT66" s="153"/>
      <c r="BU66" s="153"/>
      <c r="BV66" s="153"/>
      <c r="BW66" s="153"/>
      <c r="BX66" s="154"/>
      <c r="BY66" s="27"/>
      <c r="CG66" s="7"/>
      <c r="CH66" s="7"/>
      <c r="CI66" s="7"/>
      <c r="CJ66" s="7"/>
      <c r="CK66" s="7"/>
      <c r="CL66" s="7"/>
      <c r="CM66" s="7"/>
    </row>
    <row r="67" spans="2:91" s="8" customFormat="1" ht="19.5" customHeight="1" thickBot="1" x14ac:dyDescent="0.25">
      <c r="B67" s="131"/>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c r="AJ67" s="132"/>
      <c r="AK67" s="132"/>
      <c r="AL67" s="132"/>
      <c r="AM67" s="132"/>
      <c r="AN67" s="132"/>
      <c r="AO67" s="132"/>
      <c r="AP67" s="132"/>
      <c r="AQ67" s="132"/>
      <c r="AR67" s="132"/>
      <c r="AS67" s="132"/>
      <c r="AT67" s="132"/>
      <c r="AU67" s="132"/>
      <c r="AV67" s="132"/>
      <c r="AW67" s="132"/>
      <c r="AX67" s="132"/>
      <c r="AY67" s="132"/>
      <c r="AZ67" s="132"/>
      <c r="BA67" s="132"/>
      <c r="BB67" s="132"/>
      <c r="BC67" s="132"/>
      <c r="BD67" s="132"/>
      <c r="BE67" s="132"/>
      <c r="BF67" s="132"/>
      <c r="BG67" s="132"/>
      <c r="BH67" s="132"/>
      <c r="BI67" s="132"/>
      <c r="BJ67" s="132"/>
      <c r="BK67" s="132"/>
      <c r="BL67" s="132"/>
      <c r="BM67" s="132"/>
      <c r="BN67" s="132"/>
      <c r="BO67" s="132"/>
      <c r="BP67" s="132"/>
      <c r="BQ67" s="132"/>
      <c r="BR67" s="132"/>
      <c r="BS67" s="132"/>
      <c r="BT67" s="132"/>
      <c r="BU67" s="132"/>
      <c r="BV67" s="132"/>
      <c r="BW67" s="132"/>
      <c r="BX67" s="133"/>
      <c r="BY67" s="27"/>
      <c r="CG67" s="7"/>
      <c r="CH67" s="7"/>
      <c r="CI67" s="7"/>
      <c r="CJ67" s="7"/>
      <c r="CK67" s="7"/>
      <c r="CL67" s="7"/>
      <c r="CM67" s="7"/>
    </row>
    <row r="68" spans="2:91" s="8" customFormat="1" ht="10.15" customHeight="1" x14ac:dyDescent="0.2">
      <c r="B68" s="40"/>
      <c r="C68" s="40"/>
      <c r="D68" s="30"/>
      <c r="E68" s="30"/>
      <c r="F68" s="30"/>
      <c r="G68" s="30"/>
      <c r="H68" s="30"/>
      <c r="I68" s="30"/>
      <c r="J68" s="30"/>
      <c r="K68" s="30"/>
      <c r="L68" s="30"/>
      <c r="M68" s="30"/>
      <c r="N68" s="30"/>
      <c r="O68" s="30"/>
      <c r="P68" s="30"/>
      <c r="Q68" s="30"/>
      <c r="R68" s="30"/>
      <c r="S68" s="30"/>
      <c r="T68" s="30"/>
      <c r="U68" s="30"/>
      <c r="V68" s="30"/>
      <c r="W68" s="30"/>
      <c r="X68" s="30"/>
      <c r="Y68" s="30"/>
      <c r="Z68" s="30"/>
      <c r="AA68" s="31"/>
      <c r="AB68" s="31"/>
      <c r="AC68" s="31"/>
      <c r="AD68" s="31"/>
      <c r="AE68" s="32"/>
      <c r="AF68" s="32"/>
      <c r="AG68" s="32"/>
      <c r="AH68" s="32"/>
      <c r="AI68" s="32"/>
      <c r="AJ68" s="32"/>
      <c r="AK68" s="32"/>
      <c r="AL68" s="32"/>
      <c r="AM68" s="32"/>
      <c r="AN68" s="32"/>
      <c r="AO68" s="32"/>
      <c r="AP68" s="32"/>
      <c r="AQ68" s="32"/>
      <c r="AR68" s="32"/>
      <c r="AS68" s="32"/>
      <c r="AT68" s="32"/>
      <c r="AU68" s="32"/>
      <c r="AV68" s="32"/>
      <c r="AW68" s="32"/>
      <c r="AX68" s="32"/>
      <c r="AY68" s="32"/>
      <c r="AZ68" s="32"/>
      <c r="BA68" s="32"/>
      <c r="BB68" s="32"/>
      <c r="BC68" s="32"/>
      <c r="BD68" s="32"/>
      <c r="BE68" s="32"/>
      <c r="BF68" s="32"/>
      <c r="BG68" s="32"/>
      <c r="BH68" s="32"/>
      <c r="BI68" s="32"/>
      <c r="BJ68" s="32"/>
      <c r="BK68" s="32"/>
      <c r="BL68" s="32"/>
      <c r="BM68" s="32"/>
      <c r="BN68" s="32"/>
      <c r="BO68" s="32"/>
      <c r="BP68" s="32"/>
      <c r="BQ68" s="32"/>
      <c r="BR68" s="32"/>
      <c r="BS68" s="32"/>
      <c r="BT68" s="32"/>
      <c r="BU68" s="32"/>
      <c r="BV68" s="32"/>
      <c r="BW68" s="32"/>
      <c r="BX68" s="32"/>
      <c r="BY68" s="27"/>
      <c r="CG68" s="7"/>
      <c r="CH68" s="7"/>
      <c r="CI68" s="7"/>
      <c r="CJ68" s="7"/>
      <c r="CK68" s="7"/>
      <c r="CL68" s="7"/>
      <c r="CM68" s="7"/>
    </row>
    <row r="69" spans="2:91" s="8" customFormat="1" ht="24.75" customHeight="1" x14ac:dyDescent="0.2">
      <c r="B69" s="147" t="s">
        <v>59</v>
      </c>
      <c r="C69" s="147"/>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c r="BI69" s="147"/>
      <c r="BJ69" s="147"/>
      <c r="BK69" s="147"/>
      <c r="BL69" s="147"/>
      <c r="BM69" s="147"/>
      <c r="BN69" s="147"/>
      <c r="BO69" s="147"/>
      <c r="BP69" s="147"/>
      <c r="BQ69" s="147"/>
      <c r="BR69" s="147"/>
      <c r="BS69" s="147"/>
      <c r="BT69" s="147"/>
      <c r="BU69" s="147"/>
      <c r="BV69" s="147"/>
      <c r="BW69" s="147"/>
      <c r="BX69" s="147"/>
      <c r="BY69" s="147"/>
      <c r="CG69" s="7"/>
      <c r="CH69" s="7"/>
      <c r="CI69" s="7"/>
      <c r="CJ69" s="7"/>
      <c r="CK69" s="7"/>
      <c r="CL69" s="7"/>
      <c r="CM69" s="7"/>
    </row>
    <row r="70" spans="2:91" x14ac:dyDescent="0.2">
      <c r="B70" s="41"/>
      <c r="C70" s="41"/>
      <c r="D70" s="4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c r="AX70" s="22"/>
      <c r="AY70" s="22"/>
      <c r="AZ70" s="22"/>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7"/>
    </row>
    <row r="71" spans="2:91" ht="13.5" thickBot="1" x14ac:dyDescent="0.25">
      <c r="B71" s="121" t="s">
        <v>21</v>
      </c>
      <c r="C71" s="121"/>
      <c r="D71" s="121"/>
      <c r="E71" s="121"/>
      <c r="F71" s="121"/>
      <c r="G71" s="121"/>
      <c r="H71" s="121"/>
      <c r="I71" s="121"/>
      <c r="J71" s="121"/>
      <c r="K71" s="121"/>
      <c r="L71" s="121"/>
      <c r="M71" s="121"/>
      <c r="N71" s="121"/>
      <c r="O71" s="121"/>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c r="BF71" s="22"/>
      <c r="BG71" s="22"/>
      <c r="BH71" s="22"/>
      <c r="BI71" s="22"/>
      <c r="BJ71" s="22"/>
      <c r="BK71" s="22"/>
      <c r="BL71" s="22"/>
      <c r="BM71" s="22"/>
      <c r="BN71" s="22"/>
      <c r="BO71" s="22"/>
      <c r="BP71" s="22"/>
      <c r="BQ71" s="22"/>
      <c r="BR71" s="22"/>
      <c r="BS71" s="22"/>
      <c r="BT71" s="22"/>
      <c r="BU71" s="22"/>
      <c r="BV71" s="22"/>
      <c r="BW71" s="22"/>
      <c r="BX71" s="22"/>
      <c r="BY71" s="27"/>
    </row>
    <row r="72" spans="2:91" ht="36.75" customHeight="1" thickBot="1" x14ac:dyDescent="0.25">
      <c r="B72" s="170" t="s">
        <v>154</v>
      </c>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2" t="s">
        <v>0</v>
      </c>
      <c r="AB72" s="172"/>
      <c r="AC72" s="172"/>
      <c r="AD72" s="172"/>
      <c r="AE72" s="172"/>
      <c r="AF72" s="172"/>
      <c r="AG72" s="172" t="s">
        <v>1</v>
      </c>
      <c r="AH72" s="184"/>
      <c r="AI72" s="184"/>
      <c r="AJ72" s="184"/>
      <c r="AK72" s="184"/>
      <c r="AL72" s="184"/>
      <c r="AM72" s="184"/>
      <c r="AN72" s="184"/>
      <c r="AO72" s="184"/>
      <c r="AP72" s="184"/>
      <c r="AQ72" s="184"/>
      <c r="AR72" s="184"/>
      <c r="AS72" s="184"/>
      <c r="AT72" s="184"/>
      <c r="AU72" s="184"/>
      <c r="AV72" s="184"/>
      <c r="AW72" s="184"/>
      <c r="AX72" s="184"/>
      <c r="AY72" s="184"/>
      <c r="AZ72" s="172" t="s">
        <v>162</v>
      </c>
      <c r="BA72" s="172"/>
      <c r="BB72" s="172"/>
      <c r="BC72" s="172"/>
      <c r="BD72" s="172"/>
      <c r="BE72" s="172"/>
      <c r="BF72" s="172" t="s">
        <v>155</v>
      </c>
      <c r="BG72" s="184"/>
      <c r="BH72" s="184"/>
      <c r="BI72" s="184"/>
      <c r="BJ72" s="184"/>
      <c r="BK72" s="184"/>
      <c r="BL72" s="184"/>
      <c r="BM72" s="184"/>
      <c r="BN72" s="184"/>
      <c r="BO72" s="184"/>
      <c r="BP72" s="184"/>
      <c r="BQ72" s="184"/>
      <c r="BR72" s="184"/>
      <c r="BS72" s="184"/>
      <c r="BT72" s="184"/>
      <c r="BU72" s="184"/>
      <c r="BV72" s="184"/>
      <c r="BW72" s="184"/>
      <c r="BX72" s="184"/>
      <c r="BY72" s="185"/>
    </row>
    <row r="73" spans="2:91" ht="15" x14ac:dyDescent="0.2">
      <c r="B73" s="186" t="s">
        <v>156</v>
      </c>
      <c r="C73" s="187"/>
      <c r="D73" s="187"/>
      <c r="E73" s="187"/>
      <c r="F73" s="187"/>
      <c r="G73" s="187"/>
      <c r="H73" s="187"/>
      <c r="I73" s="187"/>
      <c r="J73" s="187"/>
      <c r="K73" s="187"/>
      <c r="L73" s="187"/>
      <c r="M73" s="187"/>
      <c r="N73" s="187"/>
      <c r="O73" s="187"/>
      <c r="P73" s="187"/>
      <c r="Q73" s="187"/>
      <c r="R73" s="187"/>
      <c r="S73" s="187"/>
      <c r="T73" s="187"/>
      <c r="U73" s="187"/>
      <c r="V73" s="187"/>
      <c r="W73" s="187"/>
      <c r="X73" s="187"/>
      <c r="Y73" s="187"/>
      <c r="Z73" s="187"/>
      <c r="AA73" s="188" t="str">
        <f>IF(B81="zadajte hodnoty do bielych buniek","",IF(AB35="nemám výkaz","neaplikuje sa",IF(AG41&lt;(AG43+AG42)/2,"ťažkosti","OK")))</f>
        <v/>
      </c>
      <c r="AB73" s="188"/>
      <c r="AC73" s="188"/>
      <c r="AD73" s="188"/>
      <c r="AE73" s="188"/>
      <c r="AF73" s="188"/>
      <c r="AG73" s="189" t="str">
        <f>IF(B81="zadajte hodnoty do bielych buniek","","neaplikuje sa")</f>
        <v/>
      </c>
      <c r="AH73" s="189"/>
      <c r="AI73" s="189"/>
      <c r="AJ73" s="189"/>
      <c r="AK73" s="189"/>
      <c r="AL73" s="189"/>
      <c r="AM73" s="189"/>
      <c r="AN73" s="189"/>
      <c r="AO73" s="189"/>
      <c r="AP73" s="189"/>
      <c r="AQ73" s="189"/>
      <c r="AR73" s="189"/>
      <c r="AS73" s="189"/>
      <c r="AT73" s="189"/>
      <c r="AU73" s="189"/>
      <c r="AV73" s="189"/>
      <c r="AW73" s="189"/>
      <c r="AX73" s="189"/>
      <c r="AY73" s="189"/>
      <c r="AZ73" s="188" t="str">
        <f>IF(B81="zadajte hodnoty do bielych buniek","",IF(AND(CC21=TRUE,CB21=1),"MSP do 3 rokov","neaplikuje sa"))</f>
        <v/>
      </c>
      <c r="BA73" s="188"/>
      <c r="BB73" s="188"/>
      <c r="BC73" s="188"/>
      <c r="BD73" s="188"/>
      <c r="BE73" s="188"/>
      <c r="BF73" s="189" t="str">
        <f>IF(B81="zadajte hodnoty do bielych buniek","",IF(AB35="nemám výkaz","neaplikuje sa",IF(AA73="OK","OK",IF(AND(AA73="ťažkosti",AZ73="MSP do 3 rokov"),"OK z dôvodu aplikácie výnimky","ťažkosti"))))</f>
        <v/>
      </c>
      <c r="BG73" s="189"/>
      <c r="BH73" s="189"/>
      <c r="BI73" s="189"/>
      <c r="BJ73" s="189"/>
      <c r="BK73" s="189"/>
      <c r="BL73" s="189"/>
      <c r="BM73" s="189"/>
      <c r="BN73" s="189"/>
      <c r="BO73" s="189"/>
      <c r="BP73" s="189"/>
      <c r="BQ73" s="189"/>
      <c r="BR73" s="189"/>
      <c r="BS73" s="189"/>
      <c r="BT73" s="189"/>
      <c r="BU73" s="189"/>
      <c r="BV73" s="189"/>
      <c r="BW73" s="189"/>
      <c r="BX73" s="189"/>
      <c r="BY73" s="190"/>
    </row>
    <row r="74" spans="2:91" ht="15" x14ac:dyDescent="0.2">
      <c r="B74" s="135" t="s">
        <v>157</v>
      </c>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40" t="str">
        <f>IF(B81="zadajte hodnoty do bielych buniek","","neaplikuje sa")</f>
        <v/>
      </c>
      <c r="AB74" s="140"/>
      <c r="AC74" s="140"/>
      <c r="AD74" s="140"/>
      <c r="AE74" s="140"/>
      <c r="AF74" s="140"/>
      <c r="AG74" s="139" t="str">
        <f>IF(B81="zadajte hodnoty do bielych buniek","","neaplikuje sa")</f>
        <v/>
      </c>
      <c r="AH74" s="139"/>
      <c r="AI74" s="139"/>
      <c r="AJ74" s="139"/>
      <c r="AK74" s="139"/>
      <c r="AL74" s="139"/>
      <c r="AM74" s="139"/>
      <c r="AN74" s="139"/>
      <c r="AO74" s="139"/>
      <c r="AP74" s="139"/>
      <c r="AQ74" s="139"/>
      <c r="AR74" s="139"/>
      <c r="AS74" s="139"/>
      <c r="AT74" s="139"/>
      <c r="AU74" s="139"/>
      <c r="AV74" s="139"/>
      <c r="AW74" s="139"/>
      <c r="AX74" s="139"/>
      <c r="AY74" s="139"/>
      <c r="AZ74" s="140" t="str">
        <f>IF(B81="zadajte hodnoty do bielych buniek","","neaplikuje sa")</f>
        <v/>
      </c>
      <c r="BA74" s="140"/>
      <c r="BB74" s="140"/>
      <c r="BC74" s="140"/>
      <c r="BD74" s="140"/>
      <c r="BE74" s="140"/>
      <c r="BF74" s="139" t="str">
        <f>IF(B81="zadajte hodnoty do bielych buniek","","neaplikuje sa")</f>
        <v/>
      </c>
      <c r="BG74" s="139"/>
      <c r="BH74" s="139"/>
      <c r="BI74" s="139"/>
      <c r="BJ74" s="139"/>
      <c r="BK74" s="139"/>
      <c r="BL74" s="139"/>
      <c r="BM74" s="139"/>
      <c r="BN74" s="139"/>
      <c r="BO74" s="139"/>
      <c r="BP74" s="139"/>
      <c r="BQ74" s="139"/>
      <c r="BR74" s="139"/>
      <c r="BS74" s="139"/>
      <c r="BT74" s="139"/>
      <c r="BU74" s="139"/>
      <c r="BV74" s="139"/>
      <c r="BW74" s="139"/>
      <c r="BX74" s="139"/>
      <c r="BY74" s="192"/>
    </row>
    <row r="75" spans="2:91" ht="15" x14ac:dyDescent="0.2">
      <c r="B75" s="135" t="s">
        <v>158</v>
      </c>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40" t="str">
        <f>IF(B81="zadajte hodnoty do bielych buniek","",IF(AF54="Podnik sa nenachádza ani v jednej z uvedených situácií","OK","ťažkosti"))</f>
        <v/>
      </c>
      <c r="AB75" s="140"/>
      <c r="AC75" s="140"/>
      <c r="AD75" s="140"/>
      <c r="AE75" s="140"/>
      <c r="AF75" s="140"/>
      <c r="AG75" s="140"/>
      <c r="AH75" s="140"/>
      <c r="AI75" s="140"/>
      <c r="AJ75" s="140"/>
      <c r="AK75" s="140"/>
      <c r="AL75" s="140"/>
      <c r="AM75" s="140"/>
      <c r="AN75" s="140"/>
      <c r="AO75" s="140"/>
      <c r="AP75" s="140"/>
      <c r="AQ75" s="140"/>
      <c r="AR75" s="140"/>
      <c r="AS75" s="140"/>
      <c r="AT75" s="140"/>
      <c r="AU75" s="140"/>
      <c r="AV75" s="140"/>
      <c r="AW75" s="140"/>
      <c r="AX75" s="140"/>
      <c r="AY75" s="140"/>
      <c r="AZ75" s="140" t="str">
        <f>IF(B81="zadajte hodnoty do bielych buniek","","neaplikuje sa")</f>
        <v/>
      </c>
      <c r="BA75" s="140"/>
      <c r="BB75" s="140"/>
      <c r="BC75" s="140"/>
      <c r="BD75" s="140"/>
      <c r="BE75" s="140"/>
      <c r="BF75" s="140" t="str">
        <f>IF(B81="zadajte hodnoty do bielych buniek","",AA75)</f>
        <v/>
      </c>
      <c r="BG75" s="140"/>
      <c r="BH75" s="140"/>
      <c r="BI75" s="140"/>
      <c r="BJ75" s="140"/>
      <c r="BK75" s="140"/>
      <c r="BL75" s="140"/>
      <c r="BM75" s="140"/>
      <c r="BN75" s="140"/>
      <c r="BO75" s="140"/>
      <c r="BP75" s="140"/>
      <c r="BQ75" s="140"/>
      <c r="BR75" s="140"/>
      <c r="BS75" s="140"/>
      <c r="BT75" s="140"/>
      <c r="BU75" s="140"/>
      <c r="BV75" s="140"/>
      <c r="BW75" s="140"/>
      <c r="BX75" s="140"/>
      <c r="BY75" s="201"/>
    </row>
    <row r="76" spans="2:91" ht="15" x14ac:dyDescent="0.2">
      <c r="B76" s="135" t="s">
        <v>159</v>
      </c>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c r="AA76" s="140" t="str">
        <f>IF(B81="zadajte hodnoty do bielych buniek","",IF(AF61="podnik sa nenachádza ani v jednej z uvedených situácií","OK","ťažkosti"))</f>
        <v/>
      </c>
      <c r="AB76" s="140"/>
      <c r="AC76" s="140"/>
      <c r="AD76" s="140"/>
      <c r="AE76" s="140"/>
      <c r="AF76" s="140"/>
      <c r="AG76" s="140"/>
      <c r="AH76" s="140"/>
      <c r="AI76" s="140"/>
      <c r="AJ76" s="140"/>
      <c r="AK76" s="140"/>
      <c r="AL76" s="140"/>
      <c r="AM76" s="140"/>
      <c r="AN76" s="140"/>
      <c r="AO76" s="140"/>
      <c r="AP76" s="140"/>
      <c r="AQ76" s="140"/>
      <c r="AR76" s="140"/>
      <c r="AS76" s="140"/>
      <c r="AT76" s="140"/>
      <c r="AU76" s="140"/>
      <c r="AV76" s="140"/>
      <c r="AW76" s="140"/>
      <c r="AX76" s="140"/>
      <c r="AY76" s="140"/>
      <c r="AZ76" s="140" t="str">
        <f>IF(B81="zadajte hodnoty do bielych buniek","","neaplikuje sa")</f>
        <v/>
      </c>
      <c r="BA76" s="140"/>
      <c r="BB76" s="140"/>
      <c r="BC76" s="140"/>
      <c r="BD76" s="140"/>
      <c r="BE76" s="140"/>
      <c r="BF76" s="140" t="str">
        <f>IF(B81="zadajte hodnoty do bielych buniek","",AA76)</f>
        <v/>
      </c>
      <c r="BG76" s="140"/>
      <c r="BH76" s="140"/>
      <c r="BI76" s="140"/>
      <c r="BJ76" s="140"/>
      <c r="BK76" s="140"/>
      <c r="BL76" s="140"/>
      <c r="BM76" s="140"/>
      <c r="BN76" s="140"/>
      <c r="BO76" s="140"/>
      <c r="BP76" s="140"/>
      <c r="BQ76" s="140"/>
      <c r="BR76" s="140"/>
      <c r="BS76" s="140"/>
      <c r="BT76" s="140"/>
      <c r="BU76" s="140"/>
      <c r="BV76" s="140"/>
      <c r="BW76" s="140"/>
      <c r="BX76" s="140"/>
      <c r="BY76" s="201"/>
    </row>
    <row r="77" spans="2:91" ht="15" x14ac:dyDescent="0.2">
      <c r="B77" s="135" t="s">
        <v>160</v>
      </c>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40" t="str">
        <f>IF(B81="zadajte hodnoty do bielych buniek","",IF(AB35="nemám výkaz","neaplikuje sa",IF(AG41=0,"ťažkosti",IF(OR(AG40/AG41&lt;0,AG40/AG41&gt;7.5),"ťažkosti","OK"))))</f>
        <v/>
      </c>
      <c r="AB77" s="140"/>
      <c r="AC77" s="140"/>
      <c r="AD77" s="140"/>
      <c r="AE77" s="140"/>
      <c r="AF77" s="140"/>
      <c r="AG77" s="139" t="str">
        <f>IF(B81="zadajte hodnoty do bielych buniek","",IF(AZ35="nemám výkaz","neaplikuje sa",IF(BF41=0,"ťažkosti",IF(OR(BF40/BF41&lt;0,BF40/BF41&gt;7.5),"ťažkosti","OK"))))</f>
        <v/>
      </c>
      <c r="AH77" s="139"/>
      <c r="AI77" s="139"/>
      <c r="AJ77" s="139"/>
      <c r="AK77" s="139"/>
      <c r="AL77" s="139"/>
      <c r="AM77" s="139"/>
      <c r="AN77" s="139"/>
      <c r="AO77" s="139"/>
      <c r="AP77" s="139"/>
      <c r="AQ77" s="139"/>
      <c r="AR77" s="139"/>
      <c r="AS77" s="139"/>
      <c r="AT77" s="139"/>
      <c r="AU77" s="139"/>
      <c r="AV77" s="139"/>
      <c r="AW77" s="139"/>
      <c r="AX77" s="139"/>
      <c r="AY77" s="139"/>
      <c r="AZ77" s="140" t="str">
        <f>IF(B81="zadajte hodnoty do bielych buniek","",IF(CB21=1,"MSP","neaplikuje sa"))</f>
        <v/>
      </c>
      <c r="BA77" s="140"/>
      <c r="BB77" s="140"/>
      <c r="BC77" s="140"/>
      <c r="BD77" s="140"/>
      <c r="BE77" s="140"/>
      <c r="BF77" s="139" t="str">
        <f>IF(B81="zadajte hodnoty do bielych buniek","",IF(OR(AB35="nemám výkaz",AZ35="nemám výkaz"),"neaplikuje sa",IF(AND(AA77="ťažkosti",AG77="ťažkosti",AA78="ťažkosti",AG78="ťažkosti",AZ77="MSP"),"OK z dôvodu aplikácie výnimky",IF(AND(AA77="ťažkosti",AG77="ťažkosti",AA78="ťažkosti",AG78="ťažkosti"),"ťažkosti","OK"))))</f>
        <v/>
      </c>
      <c r="BG77" s="139"/>
      <c r="BH77" s="139"/>
      <c r="BI77" s="139"/>
      <c r="BJ77" s="139"/>
      <c r="BK77" s="139"/>
      <c r="BL77" s="139"/>
      <c r="BM77" s="139"/>
      <c r="BN77" s="139"/>
      <c r="BO77" s="139"/>
      <c r="BP77" s="139"/>
      <c r="BQ77" s="139"/>
      <c r="BR77" s="139"/>
      <c r="BS77" s="139"/>
      <c r="BT77" s="139"/>
      <c r="BU77" s="139"/>
      <c r="BV77" s="139"/>
      <c r="BW77" s="139"/>
      <c r="BX77" s="139"/>
      <c r="BY77" s="192"/>
    </row>
    <row r="78" spans="2:91" ht="15.75" customHeight="1" thickBot="1" x14ac:dyDescent="0.25">
      <c r="B78" s="137" t="s">
        <v>161</v>
      </c>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91" t="str">
        <f>IF(B81="zadajte hodnoty do bielych buniek","",IF(AB35="nemám výkaz","neaplikuje sa",IF(AG45=0,"OK",IF(AG47/AG45&lt;1,"ťažkosti","OK"))))</f>
        <v/>
      </c>
      <c r="AB78" s="191"/>
      <c r="AC78" s="191"/>
      <c r="AD78" s="191"/>
      <c r="AE78" s="191"/>
      <c r="AF78" s="191"/>
      <c r="AG78" s="193" t="str">
        <f>IF(B81="zadajte hodnoty do bielych buniek","",IF(AZ35="nemám výkaz","neaplikuje sa",IF(BF45=0,"OK",IF(BF47/BF45&lt;1,"ťažkosti","OK"))))</f>
        <v/>
      </c>
      <c r="AH78" s="193"/>
      <c r="AI78" s="193"/>
      <c r="AJ78" s="193"/>
      <c r="AK78" s="193"/>
      <c r="AL78" s="193"/>
      <c r="AM78" s="193"/>
      <c r="AN78" s="193"/>
      <c r="AO78" s="193"/>
      <c r="AP78" s="193"/>
      <c r="AQ78" s="193"/>
      <c r="AR78" s="193"/>
      <c r="AS78" s="193"/>
      <c r="AT78" s="193"/>
      <c r="AU78" s="193"/>
      <c r="AV78" s="193"/>
      <c r="AW78" s="193"/>
      <c r="AX78" s="193"/>
      <c r="AY78" s="193"/>
      <c r="AZ78" s="191"/>
      <c r="BA78" s="191"/>
      <c r="BB78" s="191"/>
      <c r="BC78" s="191"/>
      <c r="BD78" s="191"/>
      <c r="BE78" s="191"/>
      <c r="BF78" s="193"/>
      <c r="BG78" s="193"/>
      <c r="BH78" s="193"/>
      <c r="BI78" s="193"/>
      <c r="BJ78" s="193"/>
      <c r="BK78" s="193"/>
      <c r="BL78" s="193"/>
      <c r="BM78" s="193"/>
      <c r="BN78" s="193"/>
      <c r="BO78" s="193"/>
      <c r="BP78" s="193"/>
      <c r="BQ78" s="193"/>
      <c r="BR78" s="193"/>
      <c r="BS78" s="193"/>
      <c r="BT78" s="193"/>
      <c r="BU78" s="193"/>
      <c r="BV78" s="193"/>
      <c r="BW78" s="193"/>
      <c r="BX78" s="193"/>
      <c r="BY78" s="194"/>
    </row>
    <row r="79" spans="2:91" ht="15.75" customHeight="1" x14ac:dyDescent="0.2">
      <c r="B79" s="2"/>
      <c r="C79" s="2"/>
      <c r="D79" s="2"/>
      <c r="E79" s="2"/>
      <c r="F79" s="2"/>
      <c r="G79" s="2"/>
      <c r="H79" s="2"/>
      <c r="I79" s="2"/>
      <c r="J79" s="2"/>
      <c r="K79" s="2"/>
      <c r="L79" s="2"/>
      <c r="M79" s="2"/>
      <c r="N79" s="2"/>
      <c r="O79" s="2"/>
      <c r="P79" s="2"/>
      <c r="Q79" s="2"/>
      <c r="R79" s="2"/>
      <c r="S79" s="2"/>
      <c r="T79" s="2"/>
      <c r="U79" s="2"/>
      <c r="V79" s="2"/>
      <c r="W79" s="2"/>
      <c r="X79" s="2"/>
      <c r="Y79" s="2"/>
      <c r="Z79" s="2"/>
      <c r="AA79" s="43"/>
      <c r="AB79" s="43"/>
      <c r="AC79" s="43"/>
      <c r="AD79" s="43"/>
      <c r="AE79" s="43"/>
      <c r="AF79" s="43"/>
      <c r="AG79" s="44"/>
      <c r="AH79" s="44"/>
      <c r="AI79" s="44"/>
      <c r="AJ79" s="44"/>
      <c r="AK79" s="44"/>
      <c r="AL79" s="44"/>
      <c r="AM79" s="44"/>
      <c r="AN79" s="44"/>
      <c r="AO79" s="44"/>
      <c r="AP79" s="44"/>
      <c r="AQ79" s="44"/>
      <c r="AR79" s="44"/>
      <c r="AS79" s="44"/>
      <c r="AT79" s="44"/>
      <c r="AU79" s="44"/>
      <c r="AV79" s="44"/>
      <c r="AW79" s="44"/>
      <c r="AX79" s="44"/>
      <c r="AY79" s="44"/>
      <c r="AZ79" s="45"/>
      <c r="BA79" s="45"/>
      <c r="BB79" s="45"/>
      <c r="BC79" s="45"/>
      <c r="BD79" s="45"/>
      <c r="BE79" s="45"/>
      <c r="BF79" s="44"/>
      <c r="BG79" s="44"/>
      <c r="BH79" s="44"/>
      <c r="BI79" s="44"/>
      <c r="BJ79" s="44"/>
      <c r="BK79" s="44"/>
      <c r="BL79" s="44"/>
      <c r="BM79" s="44"/>
      <c r="BN79" s="44"/>
      <c r="BO79" s="44"/>
      <c r="BP79" s="44"/>
      <c r="BQ79" s="44"/>
      <c r="BR79" s="44"/>
      <c r="BS79" s="44"/>
      <c r="BT79" s="44"/>
      <c r="BU79" s="44"/>
      <c r="BV79" s="44"/>
      <c r="BW79" s="44"/>
      <c r="BX79" s="44"/>
      <c r="BY79" s="44"/>
    </row>
    <row r="80" spans="2:91" ht="24.75" customHeight="1" x14ac:dyDescent="0.2">
      <c r="B80" s="147" t="s">
        <v>163</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c r="BI80" s="147"/>
      <c r="BJ80" s="147"/>
      <c r="BK80" s="147"/>
      <c r="BL80" s="147"/>
      <c r="BM80" s="147"/>
      <c r="BN80" s="147"/>
      <c r="BO80" s="147"/>
      <c r="BP80" s="147"/>
      <c r="BQ80" s="147"/>
      <c r="BR80" s="147"/>
      <c r="BS80" s="147"/>
      <c r="BT80" s="147"/>
      <c r="BU80" s="147"/>
      <c r="BV80" s="147"/>
      <c r="BW80" s="147"/>
      <c r="BX80" s="147"/>
      <c r="BY80" s="147"/>
    </row>
    <row r="81" spans="2:91" s="8" customFormat="1" ht="25.5" customHeight="1" thickBot="1" x14ac:dyDescent="0.25">
      <c r="B81" s="209" t="str">
        <f>IF(OR(T12="",T13="",T18="",T19="",T20="",AB35="",AZ35="",AND(AG40="",AA40&lt;&gt;"----"),AND(AG41="",AA41&lt;&gt;"----"),AND(AG42="",AA42&lt;&gt;"----"),AND(AG43="",AA43&lt;&gt;"----"),AND(AG44="",AA44&lt;&gt;"----"),AND(AG45="",AA45&lt;&gt;"----"),AND(AG46="",AA46&lt;&gt;"----"),AND(BF40="",AZ40&lt;&gt;"----"),AND(BF41="",AZ41&lt;&gt;"----"),AND(BF44="",AZ44&lt;&gt;"----"),AND(BF45="",AZ45&lt;&gt;"----"),AND(BF46="",AZ46&lt;&gt;"----"),AF54="",AF61="",B67=""),"zadajte hodnoty do bielych buniek","OK")</f>
        <v>zadajte hodnoty do bielych buniek</v>
      </c>
      <c r="C81" s="209"/>
      <c r="D81" s="209"/>
      <c r="E81" s="209"/>
      <c r="F81" s="209"/>
      <c r="G81" s="209"/>
      <c r="H81" s="209"/>
      <c r="I81" s="209"/>
      <c r="J81" s="209"/>
      <c r="K81" s="209"/>
      <c r="L81" s="209"/>
      <c r="M81" s="209"/>
      <c r="N81" s="209"/>
      <c r="O81" s="209"/>
      <c r="P81" s="209"/>
      <c r="Q81" s="209"/>
      <c r="R81" s="209"/>
      <c r="S81" s="209"/>
      <c r="T81" s="209"/>
      <c r="U81" s="209"/>
      <c r="V81" s="209"/>
      <c r="W81" s="209"/>
      <c r="X81" s="209"/>
      <c r="Y81" s="209"/>
      <c r="Z81" s="209"/>
      <c r="AA81" s="209"/>
      <c r="AB81" s="209"/>
      <c r="AC81" s="209"/>
      <c r="AD81" s="209"/>
      <c r="AE81" s="209"/>
      <c r="AF81" s="209"/>
      <c r="AG81" s="209"/>
      <c r="AH81" s="209"/>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c r="BI81" s="209"/>
      <c r="BJ81" s="209"/>
      <c r="BK81" s="209"/>
      <c r="BL81" s="209"/>
      <c r="BM81" s="209"/>
      <c r="BN81" s="209"/>
      <c r="BO81" s="209"/>
      <c r="BP81" s="209"/>
      <c r="BQ81" s="209"/>
      <c r="BR81" s="209"/>
      <c r="BS81" s="209"/>
      <c r="BT81" s="209"/>
      <c r="BU81" s="209"/>
      <c r="BV81" s="209"/>
      <c r="BW81" s="209"/>
      <c r="BX81" s="209"/>
      <c r="BY81" s="209"/>
      <c r="CG81" s="7"/>
      <c r="CH81" s="7"/>
      <c r="CI81" s="7"/>
      <c r="CJ81" s="7"/>
      <c r="CK81" s="7"/>
      <c r="CL81" s="7"/>
      <c r="CM81" s="7"/>
    </row>
    <row r="82" spans="2:91" ht="15.75" customHeight="1" thickTop="1" x14ac:dyDescent="0.2">
      <c r="B82" s="41"/>
      <c r="C82" s="41"/>
      <c r="D82" s="4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195" t="str">
        <f>IF(B81="zadajte hodnoty do bielych buniek","",IF(OR(BF73="ťažkosti",BF74="ťažkosti",BF75="ťažkosti",BF76="ťažkosti",BF77="ťažkosti",B67="Som členom hospodárskej jednotky, ktorá na základe konsolidácie vykazuje znaky podniku v ťažkostiach"),"podnik je v ťažkostiach","podnik nie je v ťažkostiach"))</f>
        <v/>
      </c>
      <c r="AE82" s="196"/>
      <c r="AF82" s="196"/>
      <c r="AG82" s="196"/>
      <c r="AH82" s="196"/>
      <c r="AI82" s="196"/>
      <c r="AJ82" s="196"/>
      <c r="AK82" s="196"/>
      <c r="AL82" s="196"/>
      <c r="AM82" s="196"/>
      <c r="AN82" s="196"/>
      <c r="AO82" s="196"/>
      <c r="AP82" s="196"/>
      <c r="AQ82" s="196"/>
      <c r="AR82" s="196"/>
      <c r="AS82" s="196"/>
      <c r="AT82" s="196"/>
      <c r="AU82" s="196"/>
      <c r="AV82" s="196"/>
      <c r="AW82" s="197"/>
      <c r="AX82" s="22"/>
      <c r="AY82" s="22"/>
      <c r="AZ82" s="22"/>
      <c r="BA82" s="22"/>
      <c r="BB82" s="22"/>
      <c r="BC82" s="22"/>
      <c r="BD82" s="22"/>
      <c r="BE82" s="22"/>
      <c r="BF82" s="22"/>
      <c r="BG82" s="22"/>
      <c r="BH82" s="22"/>
      <c r="BI82" s="22"/>
      <c r="BJ82" s="22"/>
      <c r="BK82" s="22"/>
      <c r="BL82" s="22"/>
      <c r="BM82" s="22"/>
      <c r="BN82" s="22"/>
      <c r="BO82" s="22"/>
      <c r="BP82" s="22"/>
      <c r="BQ82" s="22"/>
      <c r="BR82" s="22"/>
      <c r="BS82" s="22"/>
      <c r="BT82" s="22"/>
      <c r="BU82" s="22"/>
      <c r="BV82" s="22"/>
      <c r="BW82" s="22"/>
      <c r="BX82" s="22"/>
      <c r="BY82" s="27"/>
    </row>
    <row r="83" spans="2:91" ht="15" customHeight="1" thickBot="1" x14ac:dyDescent="0.25">
      <c r="B83" s="41"/>
      <c r="C83" s="41"/>
      <c r="D83" s="4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198"/>
      <c r="AE83" s="199"/>
      <c r="AF83" s="199"/>
      <c r="AG83" s="199"/>
      <c r="AH83" s="199"/>
      <c r="AI83" s="199"/>
      <c r="AJ83" s="199"/>
      <c r="AK83" s="199"/>
      <c r="AL83" s="199"/>
      <c r="AM83" s="199"/>
      <c r="AN83" s="199"/>
      <c r="AO83" s="199"/>
      <c r="AP83" s="199"/>
      <c r="AQ83" s="199"/>
      <c r="AR83" s="199"/>
      <c r="AS83" s="199"/>
      <c r="AT83" s="199"/>
      <c r="AU83" s="199"/>
      <c r="AV83" s="199"/>
      <c r="AW83" s="200"/>
      <c r="AX83" s="22"/>
      <c r="AY83" s="22"/>
      <c r="AZ83" s="22"/>
      <c r="BA83" s="22"/>
      <c r="BB83" s="22"/>
      <c r="BC83" s="22"/>
      <c r="BD83" s="22"/>
      <c r="BE83" s="22"/>
      <c r="BF83" s="22"/>
      <c r="BG83" s="22"/>
      <c r="BH83" s="22"/>
      <c r="BI83" s="22"/>
      <c r="BJ83" s="22"/>
      <c r="BK83" s="22"/>
      <c r="BL83" s="22"/>
      <c r="BM83" s="22"/>
      <c r="BN83" s="22"/>
      <c r="BO83" s="22"/>
      <c r="BP83" s="22"/>
      <c r="BQ83" s="22"/>
      <c r="BR83" s="22"/>
      <c r="BS83" s="22"/>
      <c r="BT83" s="22"/>
      <c r="BU83" s="22"/>
      <c r="BV83" s="22"/>
      <c r="BW83" s="22"/>
      <c r="BX83" s="22"/>
      <c r="BY83" s="27"/>
    </row>
    <row r="84" spans="2:91" ht="13.5" thickTop="1" x14ac:dyDescent="0.2">
      <c r="B84" s="41"/>
      <c r="C84" s="41"/>
      <c r="D84" s="4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22"/>
      <c r="AE84" s="22"/>
      <c r="AF84" s="22"/>
      <c r="AG84" s="22"/>
      <c r="AH84" s="22"/>
      <c r="AI84" s="22"/>
      <c r="AJ84" s="22"/>
      <c r="AK84" s="22"/>
      <c r="AL84" s="22"/>
      <c r="AM84" s="22"/>
      <c r="AN84" s="22"/>
      <c r="AO84" s="22"/>
      <c r="AP84" s="22"/>
      <c r="AQ84" s="22"/>
      <c r="AR84" s="22"/>
      <c r="AS84" s="22"/>
      <c r="AT84" s="22"/>
      <c r="AU84" s="22"/>
      <c r="AV84" s="22"/>
      <c r="AW84" s="22"/>
      <c r="AX84" s="22"/>
      <c r="AY84" s="22"/>
      <c r="AZ84" s="22"/>
      <c r="BA84" s="22"/>
      <c r="BB84" s="22"/>
      <c r="BC84" s="22"/>
      <c r="BD84" s="22"/>
      <c r="BE84" s="22"/>
      <c r="BF84" s="22"/>
      <c r="BG84" s="22"/>
      <c r="BH84" s="22"/>
      <c r="BI84" s="22"/>
      <c r="BJ84" s="22"/>
      <c r="BK84" s="22"/>
      <c r="BL84" s="22"/>
      <c r="BM84" s="22"/>
      <c r="BN84" s="22"/>
      <c r="BO84" s="22"/>
      <c r="BP84" s="22"/>
      <c r="BQ84" s="22"/>
      <c r="BR84" s="22"/>
      <c r="BS84" s="22"/>
      <c r="BT84" s="22"/>
      <c r="BU84" s="22"/>
      <c r="BV84" s="22"/>
      <c r="BW84" s="22"/>
      <c r="BX84" s="22"/>
      <c r="BY84" s="27"/>
    </row>
    <row r="85" spans="2:91" x14ac:dyDescent="0.2">
      <c r="B85" s="41"/>
      <c r="C85" s="41"/>
      <c r="D85" s="4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22"/>
      <c r="AE85" s="22"/>
      <c r="AF85" s="22"/>
      <c r="AG85" s="22"/>
      <c r="AH85" s="22"/>
      <c r="AI85" s="22"/>
      <c r="AJ85" s="22"/>
      <c r="AK85" s="22"/>
      <c r="AL85" s="22"/>
      <c r="AM85" s="22"/>
      <c r="AN85" s="22"/>
      <c r="AO85" s="22"/>
      <c r="AP85" s="22"/>
      <c r="AQ85" s="22"/>
      <c r="AR85" s="22"/>
      <c r="AS85" s="22"/>
      <c r="AT85" s="22"/>
      <c r="AU85" s="22"/>
      <c r="AV85" s="22"/>
      <c r="AW85" s="22"/>
      <c r="AX85" s="22"/>
      <c r="AY85" s="22"/>
      <c r="AZ85" s="22"/>
      <c r="BA85" s="22"/>
      <c r="BB85" s="22"/>
      <c r="BC85" s="22"/>
      <c r="BD85" s="22"/>
      <c r="BE85" s="22"/>
      <c r="BF85" s="22"/>
      <c r="BG85" s="22"/>
      <c r="BH85" s="22"/>
      <c r="BI85" s="22"/>
      <c r="BJ85" s="22"/>
      <c r="BK85" s="22"/>
      <c r="BL85" s="22"/>
      <c r="BM85" s="22"/>
      <c r="BN85" s="22"/>
      <c r="BO85" s="22"/>
      <c r="BP85" s="22"/>
      <c r="BQ85" s="22"/>
      <c r="BR85" s="22"/>
      <c r="BS85" s="22"/>
      <c r="BT85" s="22"/>
      <c r="BU85" s="22"/>
      <c r="BV85" s="22"/>
      <c r="BW85" s="22"/>
      <c r="BX85" s="22"/>
      <c r="BY85" s="27"/>
    </row>
    <row r="86" spans="2:91" ht="15" customHeight="1" thickBot="1" x14ac:dyDescent="0.25">
      <c r="B86" s="22"/>
      <c r="C86" s="22"/>
      <c r="D86" s="2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22"/>
      <c r="AE86" s="22"/>
      <c r="AF86" s="22"/>
      <c r="AG86" s="22"/>
      <c r="AH86" s="22"/>
      <c r="AI86" s="22"/>
      <c r="AJ86" s="22"/>
      <c r="AK86" s="22"/>
      <c r="AL86" s="22"/>
      <c r="AM86" s="22"/>
      <c r="AN86" s="22"/>
      <c r="AO86" s="22"/>
      <c r="AP86" s="22"/>
      <c r="AQ86" s="22"/>
      <c r="AR86" s="22"/>
      <c r="AS86" s="22"/>
      <c r="AT86" s="22"/>
      <c r="AU86" s="22"/>
      <c r="AV86" s="22"/>
      <c r="AW86" s="22"/>
      <c r="AX86" s="22"/>
      <c r="AY86" s="22"/>
      <c r="AZ86" s="22"/>
      <c r="BA86" s="22"/>
      <c r="BB86" s="22"/>
      <c r="BC86" s="22"/>
      <c r="BD86" s="22"/>
      <c r="BE86" s="22"/>
      <c r="BF86" s="22"/>
      <c r="BG86" s="22"/>
      <c r="BH86" s="22"/>
      <c r="BI86" s="22"/>
      <c r="BJ86" s="22"/>
      <c r="BK86" s="22"/>
      <c r="BL86" s="22"/>
      <c r="BM86" s="22"/>
      <c r="BN86" s="22"/>
      <c r="BO86" s="22"/>
      <c r="BP86" s="22"/>
      <c r="BQ86" s="22"/>
      <c r="BR86" s="22"/>
      <c r="BS86" s="22"/>
      <c r="BT86" s="22"/>
      <c r="BU86" s="22"/>
      <c r="BV86" s="22"/>
      <c r="BW86" s="22"/>
      <c r="BX86" s="22"/>
      <c r="BY86" s="27"/>
    </row>
    <row r="87" spans="2:91" ht="15.75" thickBot="1" x14ac:dyDescent="0.3">
      <c r="B87" s="202" t="s">
        <v>175</v>
      </c>
      <c r="C87" s="203"/>
      <c r="D87" s="203"/>
      <c r="E87" s="203"/>
      <c r="F87" s="203"/>
      <c r="G87" s="203"/>
      <c r="H87" s="203"/>
      <c r="I87" s="203"/>
      <c r="J87" s="203"/>
      <c r="K87" s="203"/>
      <c r="L87" s="203"/>
      <c r="M87" s="203"/>
      <c r="N87" s="203"/>
      <c r="O87" s="203"/>
      <c r="P87" s="203"/>
      <c r="Q87" s="203"/>
      <c r="R87" s="203"/>
      <c r="S87" s="203"/>
      <c r="T87" s="203"/>
      <c r="U87" s="203"/>
      <c r="V87" s="203"/>
      <c r="W87" s="203"/>
      <c r="X87" s="203"/>
      <c r="Y87" s="203"/>
      <c r="Z87" s="204"/>
      <c r="AA87" s="205"/>
      <c r="AB87" s="206"/>
      <c r="AC87" s="206"/>
      <c r="AD87" s="206"/>
      <c r="AE87" s="206"/>
      <c r="AF87" s="206"/>
      <c r="AG87" s="206"/>
      <c r="AH87" s="206"/>
      <c r="AI87" s="206"/>
      <c r="AJ87" s="206"/>
      <c r="AK87" s="206"/>
      <c r="AL87" s="206"/>
      <c r="AM87" s="206"/>
      <c r="AN87" s="206"/>
      <c r="AO87" s="207"/>
      <c r="AP87" s="22"/>
      <c r="AQ87" s="22"/>
      <c r="AR87" s="22"/>
      <c r="AS87" s="22"/>
      <c r="AT87" s="22"/>
      <c r="AU87" s="22"/>
      <c r="AV87" s="22"/>
      <c r="AW87" s="22"/>
      <c r="AX87" s="22"/>
      <c r="AY87" s="22"/>
      <c r="AZ87" s="22"/>
      <c r="BA87" s="22"/>
      <c r="BB87" s="22"/>
      <c r="BC87" s="22"/>
      <c r="BD87" s="22"/>
      <c r="BE87" s="22"/>
      <c r="BF87" s="22"/>
      <c r="BG87" s="22"/>
      <c r="BH87" s="22"/>
      <c r="BI87" s="22"/>
      <c r="BJ87" s="22"/>
      <c r="BK87" s="22"/>
      <c r="BL87" s="22"/>
      <c r="BM87" s="22"/>
      <c r="BN87" s="22"/>
      <c r="BO87" s="22"/>
      <c r="BP87" s="22"/>
      <c r="BQ87" s="22"/>
      <c r="BR87" s="22"/>
      <c r="BS87" s="22"/>
      <c r="BT87" s="22"/>
      <c r="BU87" s="22"/>
      <c r="BV87" s="22"/>
      <c r="BW87" s="22"/>
      <c r="BX87" s="22"/>
      <c r="BY87" s="27"/>
    </row>
    <row r="88" spans="2:91" ht="35.25" customHeight="1" thickBot="1" x14ac:dyDescent="0.3">
      <c r="B88" s="210" t="s">
        <v>176</v>
      </c>
      <c r="C88" s="211"/>
      <c r="D88" s="211"/>
      <c r="E88" s="211"/>
      <c r="F88" s="211"/>
      <c r="G88" s="211"/>
      <c r="H88" s="211"/>
      <c r="I88" s="211"/>
      <c r="J88" s="211"/>
      <c r="K88" s="211"/>
      <c r="L88" s="211"/>
      <c r="M88" s="211"/>
      <c r="N88" s="211"/>
      <c r="O88" s="211"/>
      <c r="P88" s="211"/>
      <c r="Q88" s="211"/>
      <c r="R88" s="211"/>
      <c r="S88" s="211"/>
      <c r="T88" s="211"/>
      <c r="U88" s="211"/>
      <c r="V88" s="211"/>
      <c r="W88" s="211"/>
      <c r="X88" s="211"/>
      <c r="Y88" s="211"/>
      <c r="Z88" s="212"/>
      <c r="AA88" s="205"/>
      <c r="AB88" s="206"/>
      <c r="AC88" s="206"/>
      <c r="AD88" s="206"/>
      <c r="AE88" s="206"/>
      <c r="AF88" s="206"/>
      <c r="AG88" s="206"/>
      <c r="AH88" s="206"/>
      <c r="AI88" s="206"/>
      <c r="AJ88" s="206"/>
      <c r="AK88" s="206"/>
      <c r="AL88" s="206"/>
      <c r="AM88" s="206"/>
      <c r="AN88" s="206"/>
      <c r="AO88" s="207"/>
      <c r="AP88" s="22"/>
      <c r="AQ88" s="22"/>
      <c r="AR88" s="22"/>
      <c r="AS88" s="22"/>
      <c r="AT88" s="22"/>
      <c r="AU88" s="22"/>
      <c r="AV88" s="22"/>
      <c r="AW88" s="22"/>
      <c r="AX88" s="22"/>
      <c r="AY88" s="22"/>
      <c r="AZ88" s="22"/>
      <c r="BA88" s="22"/>
      <c r="BB88" s="22"/>
      <c r="BC88" s="22"/>
      <c r="BD88" s="22"/>
      <c r="BE88" s="22"/>
      <c r="BF88" s="22"/>
      <c r="BG88" s="22"/>
      <c r="BH88" s="22"/>
      <c r="BI88" s="22"/>
      <c r="BJ88" s="22"/>
      <c r="BK88" s="22"/>
      <c r="BL88" s="22"/>
      <c r="BM88" s="22"/>
      <c r="BN88" s="22"/>
      <c r="BO88" s="22"/>
      <c r="BP88" s="22"/>
      <c r="BQ88" s="22"/>
      <c r="BR88" s="22"/>
      <c r="BS88" s="22"/>
      <c r="BT88" s="22"/>
      <c r="BU88" s="22"/>
      <c r="BV88" s="22"/>
      <c r="BW88" s="22"/>
      <c r="BX88" s="22"/>
      <c r="BY88" s="27"/>
    </row>
    <row r="89" spans="2:91" x14ac:dyDescent="0.2">
      <c r="B89" s="22"/>
      <c r="C89" s="22"/>
      <c r="D89" s="22"/>
      <c r="E89" s="22"/>
      <c r="F89" s="22"/>
      <c r="G89" s="22"/>
      <c r="H89" s="22"/>
      <c r="I89" s="22"/>
      <c r="J89" s="22"/>
      <c r="K89" s="22"/>
      <c r="L89" s="22"/>
      <c r="M89" s="22"/>
      <c r="N89" s="22"/>
      <c r="O89" s="22"/>
      <c r="P89" s="22"/>
      <c r="Q89" s="22"/>
      <c r="R89" s="22"/>
      <c r="S89" s="22"/>
      <c r="T89" s="22"/>
      <c r="U89" s="22"/>
      <c r="V89" s="22"/>
      <c r="W89" s="22"/>
      <c r="X89" s="22"/>
      <c r="Y89" s="22"/>
      <c r="Z89" s="22"/>
      <c r="AA89" s="22"/>
      <c r="AB89" s="22"/>
      <c r="AC89" s="22"/>
      <c r="AD89" s="22"/>
      <c r="AE89" s="22"/>
      <c r="AF89" s="22"/>
      <c r="AG89" s="22"/>
      <c r="AH89" s="22"/>
      <c r="AI89" s="22"/>
      <c r="AJ89" s="22"/>
      <c r="AK89" s="22"/>
      <c r="AL89" s="22"/>
      <c r="AM89" s="22"/>
      <c r="AN89" s="22"/>
      <c r="AO89" s="22"/>
      <c r="AP89" s="22"/>
      <c r="AQ89" s="22"/>
      <c r="AR89" s="22"/>
      <c r="AS89" s="22"/>
      <c r="AT89" s="22"/>
      <c r="AU89" s="22"/>
      <c r="AV89" s="22"/>
      <c r="AW89" s="22"/>
      <c r="AX89" s="22"/>
      <c r="AY89" s="22"/>
      <c r="AZ89" s="22"/>
      <c r="BA89" s="22"/>
      <c r="BB89" s="22"/>
      <c r="BC89" s="22"/>
      <c r="BD89" s="22"/>
      <c r="BE89" s="22"/>
      <c r="BF89" s="22"/>
      <c r="BG89" s="22"/>
      <c r="BH89" s="22"/>
      <c r="BI89" s="22"/>
      <c r="BJ89" s="22"/>
      <c r="BK89" s="22"/>
      <c r="BL89" s="22"/>
      <c r="BM89" s="22"/>
      <c r="BN89" s="22"/>
      <c r="BO89" s="22"/>
      <c r="BP89" s="22"/>
      <c r="BQ89" s="22"/>
      <c r="BR89" s="22"/>
      <c r="BS89" s="22"/>
      <c r="BT89" s="22"/>
      <c r="BU89" s="22"/>
      <c r="BV89" s="22"/>
      <c r="BW89" s="22"/>
      <c r="BX89" s="22"/>
      <c r="BY89" s="27"/>
    </row>
    <row r="90" spans="2:91" x14ac:dyDescent="0.2">
      <c r="B90" s="76" t="s">
        <v>11</v>
      </c>
      <c r="C90" s="41"/>
      <c r="D90" s="4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22"/>
      <c r="BH90" s="22"/>
      <c r="BI90" s="22"/>
      <c r="BJ90" s="22"/>
      <c r="BK90" s="22"/>
      <c r="BL90" s="22"/>
      <c r="BM90" s="22"/>
      <c r="BN90" s="44"/>
      <c r="BO90" s="44"/>
      <c r="BP90" s="44"/>
      <c r="BQ90" s="44"/>
      <c r="BR90" s="44"/>
      <c r="BS90" s="44"/>
      <c r="BT90" s="44"/>
      <c r="BU90" s="44"/>
      <c r="BV90" s="22"/>
      <c r="BW90" s="22"/>
      <c r="BX90" s="22"/>
      <c r="BY90" s="27"/>
    </row>
    <row r="91" spans="2:91" ht="96.75" customHeight="1" x14ac:dyDescent="0.2">
      <c r="B91" s="183" t="s">
        <v>170</v>
      </c>
      <c r="C91" s="183"/>
      <c r="D91" s="183"/>
      <c r="E91" s="183"/>
      <c r="F91" s="183"/>
      <c r="G91" s="183"/>
      <c r="H91" s="183"/>
      <c r="I91" s="183"/>
      <c r="J91" s="183"/>
      <c r="K91" s="183"/>
      <c r="L91" s="183"/>
      <c r="M91" s="183"/>
      <c r="N91" s="183"/>
      <c r="O91" s="183"/>
      <c r="P91" s="183"/>
      <c r="Q91" s="183"/>
      <c r="R91" s="183"/>
      <c r="S91" s="183"/>
      <c r="T91" s="183"/>
      <c r="U91" s="183"/>
      <c r="V91" s="183"/>
      <c r="W91" s="183"/>
      <c r="X91" s="183"/>
      <c r="Y91" s="183"/>
      <c r="Z91" s="183"/>
      <c r="AA91" s="183"/>
      <c r="AB91" s="183"/>
      <c r="AC91" s="183"/>
      <c r="AD91" s="183"/>
      <c r="AE91" s="183"/>
      <c r="AF91" s="183"/>
      <c r="AG91" s="183"/>
      <c r="AH91" s="183"/>
      <c r="AI91" s="183"/>
      <c r="AJ91" s="183"/>
      <c r="AK91" s="183"/>
      <c r="AL91" s="183"/>
      <c r="AM91" s="183"/>
      <c r="AN91" s="183"/>
      <c r="AO91" s="183"/>
      <c r="AP91" s="183"/>
      <c r="AQ91" s="183"/>
      <c r="AR91" s="183"/>
      <c r="AS91" s="183"/>
      <c r="AT91" s="183"/>
      <c r="AU91" s="183"/>
      <c r="AV91" s="183"/>
      <c r="AW91" s="183"/>
      <c r="AX91" s="183"/>
      <c r="AY91" s="183"/>
      <c r="AZ91" s="183"/>
      <c r="BA91" s="183"/>
      <c r="BB91" s="183"/>
      <c r="BC91" s="183"/>
      <c r="BD91" s="183"/>
      <c r="BE91" s="183"/>
      <c r="BF91" s="183"/>
      <c r="BG91" s="183"/>
      <c r="BH91" s="183"/>
      <c r="BI91" s="183"/>
      <c r="BJ91" s="183"/>
      <c r="BK91" s="183"/>
      <c r="BL91" s="183"/>
      <c r="BM91" s="183"/>
      <c r="BN91" s="183"/>
      <c r="BO91" s="183"/>
      <c r="BP91" s="183"/>
      <c r="BQ91" s="183"/>
      <c r="BR91" s="183"/>
      <c r="BS91" s="183"/>
      <c r="BT91" s="183"/>
      <c r="BU91" s="183"/>
      <c r="BV91" s="183"/>
      <c r="BW91" s="183"/>
      <c r="BX91" s="183"/>
      <c r="BY91" s="183"/>
    </row>
    <row r="92" spans="2:91" ht="21.75" customHeight="1" x14ac:dyDescent="0.2">
      <c r="B92" s="180" t="s">
        <v>152</v>
      </c>
      <c r="C92" s="180"/>
      <c r="D92" s="180"/>
      <c r="E92" s="180"/>
      <c r="F92" s="180"/>
      <c r="G92" s="180"/>
      <c r="H92" s="180"/>
      <c r="I92" s="180"/>
      <c r="J92" s="180"/>
      <c r="K92" s="180"/>
      <c r="L92" s="180"/>
      <c r="M92" s="180"/>
      <c r="N92" s="180"/>
      <c r="O92" s="180"/>
      <c r="P92" s="180"/>
      <c r="Q92" s="180"/>
      <c r="R92" s="180"/>
      <c r="S92" s="180"/>
      <c r="T92" s="180"/>
      <c r="U92" s="180"/>
      <c r="V92" s="180"/>
      <c r="W92" s="180"/>
      <c r="X92" s="180"/>
      <c r="Y92" s="180"/>
      <c r="Z92" s="180"/>
      <c r="AA92" s="180"/>
      <c r="AB92" s="180"/>
      <c r="AC92" s="180"/>
      <c r="AD92" s="180"/>
      <c r="AE92" s="180"/>
      <c r="AF92" s="180"/>
      <c r="AG92" s="180"/>
      <c r="AH92" s="180"/>
      <c r="AI92" s="180"/>
      <c r="AJ92" s="180"/>
      <c r="AK92" s="180"/>
      <c r="AL92" s="180"/>
      <c r="AM92" s="180"/>
      <c r="AN92" s="180"/>
      <c r="AO92" s="180"/>
      <c r="AP92" s="180"/>
      <c r="AQ92" s="180"/>
      <c r="AR92" s="180"/>
      <c r="AS92" s="180"/>
      <c r="AT92" s="180"/>
      <c r="AU92" s="180"/>
      <c r="AV92" s="180"/>
      <c r="AW92" s="180"/>
      <c r="AX92" s="180"/>
      <c r="AY92" s="180"/>
      <c r="AZ92" s="180"/>
      <c r="BA92" s="180"/>
      <c r="BB92" s="180"/>
      <c r="BC92" s="180"/>
      <c r="BD92" s="180"/>
      <c r="BE92" s="180"/>
      <c r="BF92" s="180"/>
      <c r="BG92" s="180"/>
      <c r="BH92" s="180"/>
      <c r="BI92" s="180"/>
      <c r="BJ92" s="180"/>
      <c r="BK92" s="180"/>
      <c r="BL92" s="180"/>
      <c r="BM92" s="180"/>
      <c r="BN92" s="180"/>
      <c r="BO92" s="180"/>
      <c r="BP92" s="180"/>
      <c r="BQ92" s="180"/>
      <c r="BR92" s="180"/>
      <c r="BS92" s="180"/>
      <c r="BT92" s="180"/>
      <c r="BU92" s="180"/>
      <c r="BV92" s="180"/>
      <c r="BW92" s="180"/>
      <c r="BX92" s="180"/>
      <c r="BY92" s="180"/>
    </row>
    <row r="93" spans="2:91" ht="21.75" customHeight="1" x14ac:dyDescent="0.2">
      <c r="B93" s="181" t="s">
        <v>13</v>
      </c>
      <c r="C93" s="181"/>
      <c r="D93" s="181"/>
      <c r="E93" s="181"/>
      <c r="F93" s="181"/>
      <c r="G93" s="181"/>
      <c r="H93" s="181"/>
      <c r="I93" s="181"/>
      <c r="J93" s="181"/>
      <c r="K93" s="181"/>
      <c r="L93" s="181"/>
      <c r="M93" s="181"/>
      <c r="N93" s="181"/>
      <c r="O93" s="181"/>
      <c r="P93" s="181"/>
      <c r="Q93" s="181"/>
      <c r="R93" s="181"/>
      <c r="S93" s="181"/>
      <c r="T93" s="181"/>
      <c r="U93" s="181"/>
      <c r="V93" s="181"/>
      <c r="W93" s="181"/>
      <c r="X93" s="181"/>
      <c r="Y93" s="181"/>
      <c r="Z93" s="181"/>
      <c r="AA93" s="181"/>
      <c r="AB93" s="181"/>
      <c r="AC93" s="181"/>
      <c r="AD93" s="181"/>
      <c r="AE93" s="181"/>
      <c r="AF93" s="181"/>
      <c r="AG93" s="181"/>
      <c r="AH93" s="181"/>
      <c r="AI93" s="181"/>
      <c r="AJ93" s="181"/>
      <c r="AK93" s="181"/>
      <c r="AL93" s="181"/>
      <c r="AM93" s="181"/>
      <c r="AN93" s="181"/>
      <c r="AO93" s="181"/>
      <c r="AP93" s="181"/>
      <c r="AQ93" s="181"/>
      <c r="AR93" s="181"/>
      <c r="AS93" s="181"/>
      <c r="AT93" s="181"/>
      <c r="AU93" s="181"/>
      <c r="AV93" s="181"/>
      <c r="AW93" s="181"/>
      <c r="AX93" s="181"/>
      <c r="AY93" s="181"/>
      <c r="AZ93" s="181"/>
      <c r="BA93" s="181"/>
      <c r="BB93" s="181"/>
      <c r="BC93" s="181"/>
      <c r="BD93" s="181"/>
      <c r="BE93" s="181"/>
      <c r="BF93" s="181"/>
      <c r="BG93" s="181"/>
      <c r="BH93" s="181"/>
      <c r="BI93" s="181"/>
      <c r="BJ93" s="181"/>
      <c r="BK93" s="181"/>
      <c r="BL93" s="181"/>
      <c r="BM93" s="181"/>
      <c r="BN93" s="181"/>
      <c r="BO93" s="181"/>
      <c r="BP93" s="181"/>
      <c r="BQ93" s="181"/>
      <c r="BR93" s="181"/>
      <c r="BS93" s="181"/>
      <c r="BT93" s="181"/>
      <c r="BU93" s="181"/>
      <c r="BV93" s="181"/>
      <c r="BW93" s="181"/>
      <c r="BX93" s="181"/>
      <c r="BY93" s="181"/>
    </row>
    <row r="94" spans="2:91" ht="21.75" customHeight="1" x14ac:dyDescent="0.2">
      <c r="B94" s="182" t="s">
        <v>12</v>
      </c>
      <c r="C94" s="182"/>
      <c r="D94" s="182"/>
      <c r="E94" s="182"/>
      <c r="F94" s="182"/>
      <c r="G94" s="182"/>
      <c r="H94" s="182"/>
      <c r="I94" s="182"/>
      <c r="J94" s="182"/>
      <c r="K94" s="182"/>
      <c r="L94" s="182"/>
      <c r="M94" s="182"/>
      <c r="N94" s="182"/>
      <c r="O94" s="182"/>
      <c r="P94" s="182"/>
      <c r="Q94" s="182"/>
      <c r="R94" s="182"/>
      <c r="S94" s="182"/>
      <c r="T94" s="182"/>
      <c r="U94" s="182"/>
      <c r="V94" s="182"/>
      <c r="W94" s="182"/>
      <c r="X94" s="182"/>
      <c r="Y94" s="182"/>
      <c r="Z94" s="182"/>
      <c r="AA94" s="182"/>
      <c r="AB94" s="182"/>
      <c r="AC94" s="182"/>
      <c r="AD94" s="182"/>
      <c r="AE94" s="182"/>
      <c r="AF94" s="182"/>
      <c r="AG94" s="182"/>
      <c r="AH94" s="182"/>
      <c r="AI94" s="182"/>
      <c r="AJ94" s="182"/>
      <c r="AK94" s="182"/>
      <c r="AL94" s="182"/>
      <c r="AM94" s="182"/>
      <c r="AN94" s="182"/>
      <c r="AO94" s="182"/>
      <c r="AP94" s="182"/>
      <c r="AQ94" s="182"/>
      <c r="AR94" s="182"/>
      <c r="AS94" s="182"/>
      <c r="AT94" s="182"/>
      <c r="AU94" s="182"/>
      <c r="AV94" s="182"/>
      <c r="AW94" s="182"/>
      <c r="AX94" s="182"/>
      <c r="AY94" s="182"/>
      <c r="AZ94" s="182"/>
      <c r="BA94" s="182"/>
      <c r="BB94" s="182"/>
      <c r="BC94" s="182"/>
      <c r="BD94" s="182"/>
      <c r="BE94" s="182"/>
      <c r="BF94" s="182"/>
      <c r="BG94" s="182"/>
      <c r="BH94" s="182"/>
      <c r="BI94" s="182"/>
      <c r="BJ94" s="182"/>
      <c r="BK94" s="182"/>
      <c r="BL94" s="182"/>
      <c r="BM94" s="182"/>
      <c r="BN94" s="182"/>
      <c r="BO94" s="182"/>
      <c r="BP94" s="182"/>
      <c r="BQ94" s="182"/>
      <c r="BR94" s="182"/>
      <c r="BS94" s="182"/>
      <c r="BT94" s="182"/>
      <c r="BU94" s="182"/>
      <c r="BV94" s="182"/>
      <c r="BW94" s="182"/>
      <c r="BX94" s="182"/>
      <c r="BY94" s="182"/>
    </row>
    <row r="95" spans="2:91" x14ac:dyDescent="0.2">
      <c r="B95" s="27"/>
      <c r="C95" s="27"/>
      <c r="D95" s="27"/>
      <c r="E95" s="27"/>
      <c r="F95" s="27"/>
      <c r="G95" s="27"/>
      <c r="H95" s="27"/>
      <c r="I95" s="27"/>
      <c r="J95" s="27"/>
      <c r="K95" s="27"/>
      <c r="L95" s="27"/>
      <c r="M95" s="27"/>
      <c r="N95" s="27"/>
      <c r="O95" s="27"/>
      <c r="P95" s="27"/>
      <c r="Q95" s="27"/>
      <c r="R95" s="27"/>
      <c r="AE95" s="27"/>
      <c r="AF95" s="27"/>
      <c r="AG95" s="27"/>
      <c r="AH95" s="27"/>
      <c r="AI95" s="27"/>
      <c r="AJ95" s="27"/>
      <c r="AK95" s="27"/>
      <c r="AL95" s="27"/>
      <c r="AM95" s="27"/>
      <c r="AN95" s="27"/>
      <c r="AO95" s="27"/>
      <c r="AP95" s="27"/>
      <c r="AQ95" s="27"/>
      <c r="AR95" s="27"/>
      <c r="AS95" s="27"/>
      <c r="AT95" s="27"/>
      <c r="AU95" s="27"/>
      <c r="AV95" s="27"/>
      <c r="AW95" s="27"/>
      <c r="AX95" s="27"/>
      <c r="AY95" s="27"/>
      <c r="AZ95" s="27"/>
      <c r="BA95" s="27"/>
      <c r="BB95" s="27"/>
      <c r="BC95" s="27"/>
      <c r="BD95" s="27"/>
      <c r="BE95" s="27"/>
      <c r="BF95" s="27"/>
      <c r="BG95" s="27"/>
      <c r="BH95" s="27"/>
      <c r="BI95" s="27"/>
      <c r="BJ95" s="27"/>
      <c r="BK95" s="27"/>
      <c r="BL95" s="27"/>
      <c r="BM95" s="27"/>
      <c r="BN95" s="27"/>
      <c r="BO95" s="27"/>
      <c r="BP95" s="22"/>
      <c r="BQ95" s="22"/>
      <c r="BR95" s="22"/>
      <c r="BS95" s="22"/>
      <c r="BT95" s="22"/>
      <c r="BU95" s="22"/>
      <c r="BV95" s="22"/>
      <c r="BW95" s="22"/>
      <c r="BX95" s="22"/>
      <c r="BY95" s="27"/>
    </row>
    <row r="96" spans="2:91" ht="15" customHeight="1" x14ac:dyDescent="0.2"/>
  </sheetData>
  <sheetProtection algorithmName="SHA-512" hashValue="IHryosIyzZZOZTmeoUYtp9vpil47Vlmy8a85C0PPEb2WBKycfwSDy7mxTB2oUcc083SsyR1y7NwWxWyk+JpCVg==" saltValue="vB/oNFxjtMDi7d4BVRmZew==" spinCount="100000" sheet="1" objects="1" scenarios="1"/>
  <protectedRanges>
    <protectedRange sqref="T12:BY13 T18:BY20 V24 AC24 V28 AB35 AZ35 AG40:AY46 BF40:BY41 BF44:BY46 AF54 AF61 B67 AA87 AA88" name="Rozsah1"/>
  </protectedRanges>
  <mergeCells count="149">
    <mergeCell ref="B88:Z88"/>
    <mergeCell ref="AA88:AO88"/>
    <mergeCell ref="V28:AB29"/>
    <mergeCell ref="V24:AB24"/>
    <mergeCell ref="AC24:AI24"/>
    <mergeCell ref="AA78:AF78"/>
    <mergeCell ref="AG78:AY78"/>
    <mergeCell ref="AG39:AY39"/>
    <mergeCell ref="AA44:AF44"/>
    <mergeCell ref="AA45:AF45"/>
    <mergeCell ref="AA46:AF46"/>
    <mergeCell ref="AA47:AF47"/>
    <mergeCell ref="B47:Z47"/>
    <mergeCell ref="B46:Z46"/>
    <mergeCell ref="B45:Z45"/>
    <mergeCell ref="B32:BY32"/>
    <mergeCell ref="B34:AA34"/>
    <mergeCell ref="AB34:AY34"/>
    <mergeCell ref="AZ34:BY34"/>
    <mergeCell ref="B35:AA35"/>
    <mergeCell ref="AB35:AY35"/>
    <mergeCell ref="AZ35:BY35"/>
    <mergeCell ref="B80:BY80"/>
    <mergeCell ref="AZ75:BE75"/>
    <mergeCell ref="AZ76:BE76"/>
    <mergeCell ref="BF75:BY75"/>
    <mergeCell ref="BF76:BY76"/>
    <mergeCell ref="B87:Z87"/>
    <mergeCell ref="AA87:AO87"/>
    <mergeCell ref="B37:BY37"/>
    <mergeCell ref="AG47:AY47"/>
    <mergeCell ref="AZ47:BE47"/>
    <mergeCell ref="BF47:BY47"/>
    <mergeCell ref="AZ41:BE41"/>
    <mergeCell ref="BF41:BY41"/>
    <mergeCell ref="B58:O58"/>
    <mergeCell ref="B71:O71"/>
    <mergeCell ref="B57:O57"/>
    <mergeCell ref="B59:BX59"/>
    <mergeCell ref="B60:AD63"/>
    <mergeCell ref="AE60:AZ60"/>
    <mergeCell ref="BA60:BX60"/>
    <mergeCell ref="AE56:AZ56"/>
    <mergeCell ref="BA56:BV56"/>
    <mergeCell ref="B69:BY69"/>
    <mergeCell ref="B81:BY81"/>
    <mergeCell ref="B65:O65"/>
    <mergeCell ref="B66:BX66"/>
    <mergeCell ref="B92:BY92"/>
    <mergeCell ref="B93:BY93"/>
    <mergeCell ref="B94:BY94"/>
    <mergeCell ref="B91:BY91"/>
    <mergeCell ref="B72:Z72"/>
    <mergeCell ref="AA72:AF72"/>
    <mergeCell ref="AG72:AY72"/>
    <mergeCell ref="AZ72:BE72"/>
    <mergeCell ref="BF72:BY72"/>
    <mergeCell ref="B73:Z73"/>
    <mergeCell ref="AA73:AF73"/>
    <mergeCell ref="AG73:AY73"/>
    <mergeCell ref="AZ73:BE73"/>
    <mergeCell ref="BF73:BY73"/>
    <mergeCell ref="B74:Z74"/>
    <mergeCell ref="AZ77:BE78"/>
    <mergeCell ref="AA77:AF77"/>
    <mergeCell ref="AG77:AY77"/>
    <mergeCell ref="BF74:BY74"/>
    <mergeCell ref="BF77:BY78"/>
    <mergeCell ref="AD82:AW83"/>
    <mergeCell ref="B75:Z75"/>
    <mergeCell ref="B76:Z76"/>
    <mergeCell ref="AA74:AF74"/>
    <mergeCell ref="B22:BY22"/>
    <mergeCell ref="B30:BY30"/>
    <mergeCell ref="B25:BY25"/>
    <mergeCell ref="B44:Z44"/>
    <mergeCell ref="B43:Z43"/>
    <mergeCell ref="B42:Z42"/>
    <mergeCell ref="B41:Z41"/>
    <mergeCell ref="B40:Z40"/>
    <mergeCell ref="B39:Z39"/>
    <mergeCell ref="AA39:AF39"/>
    <mergeCell ref="B33:AD33"/>
    <mergeCell ref="B38:AD38"/>
    <mergeCell ref="AA43:AF43"/>
    <mergeCell ref="AG42:AY42"/>
    <mergeCell ref="AZ42:BE42"/>
    <mergeCell ref="BF42:BY42"/>
    <mergeCell ref="AG43:AY43"/>
    <mergeCell ref="AZ43:BE43"/>
    <mergeCell ref="BF43:BY43"/>
    <mergeCell ref="AA40:AF40"/>
    <mergeCell ref="AA41:AF41"/>
    <mergeCell ref="AA42:AF42"/>
    <mergeCell ref="AZ39:BE39"/>
    <mergeCell ref="BF39:BY39"/>
    <mergeCell ref="B67:BX67"/>
    <mergeCell ref="B64:O64"/>
    <mergeCell ref="B77:Z77"/>
    <mergeCell ref="B78:Z78"/>
    <mergeCell ref="AG74:AY74"/>
    <mergeCell ref="AZ74:BE74"/>
    <mergeCell ref="B24:S24"/>
    <mergeCell ref="B28:S29"/>
    <mergeCell ref="B49:BY49"/>
    <mergeCell ref="B26:BY26"/>
    <mergeCell ref="AG45:AY45"/>
    <mergeCell ref="AZ45:BE45"/>
    <mergeCell ref="BF45:BY45"/>
    <mergeCell ref="AG46:AY46"/>
    <mergeCell ref="AZ46:BE46"/>
    <mergeCell ref="BF46:BY46"/>
    <mergeCell ref="AG40:AY40"/>
    <mergeCell ref="BF40:BY40"/>
    <mergeCell ref="AZ40:BE40"/>
    <mergeCell ref="AG41:AY41"/>
    <mergeCell ref="AA75:AY75"/>
    <mergeCell ref="AA76:AY76"/>
    <mergeCell ref="B52:BX52"/>
    <mergeCell ref="B53:AD56"/>
    <mergeCell ref="B6:BY6"/>
    <mergeCell ref="B7:BY7"/>
    <mergeCell ref="BP8:BY8"/>
    <mergeCell ref="B8:S8"/>
    <mergeCell ref="B21:X21"/>
    <mergeCell ref="B12:S12"/>
    <mergeCell ref="B13:S13"/>
    <mergeCell ref="T12:BY12"/>
    <mergeCell ref="T13:BY13"/>
    <mergeCell ref="B16:BY16"/>
    <mergeCell ref="B10:BY10"/>
    <mergeCell ref="B18:S18"/>
    <mergeCell ref="B19:S19"/>
    <mergeCell ref="B20:S20"/>
    <mergeCell ref="T18:BY18"/>
    <mergeCell ref="T19:BY19"/>
    <mergeCell ref="T20:BY20"/>
    <mergeCell ref="T14:BY14"/>
    <mergeCell ref="B14:S14"/>
    <mergeCell ref="AE53:AZ53"/>
    <mergeCell ref="BA53:BX53"/>
    <mergeCell ref="AF54:BW55"/>
    <mergeCell ref="AF61:BW62"/>
    <mergeCell ref="AE63:AZ63"/>
    <mergeCell ref="AG44:AY44"/>
    <mergeCell ref="AZ44:BE44"/>
    <mergeCell ref="BF44:BY44"/>
    <mergeCell ref="B51:O51"/>
    <mergeCell ref="BA63:BV63"/>
  </mergeCells>
  <conditionalFormatting sqref="AG40:AY40">
    <cfRule type="expression" dxfId="72" priority="15">
      <formula>$AA$40="----"</formula>
    </cfRule>
  </conditionalFormatting>
  <conditionalFormatting sqref="AG41:AY41">
    <cfRule type="expression" dxfId="71" priority="14">
      <formula>$AA$41="----"</formula>
    </cfRule>
  </conditionalFormatting>
  <conditionalFormatting sqref="AG42:AY42">
    <cfRule type="expression" dxfId="70" priority="13">
      <formula>$AA$42="----"</formula>
    </cfRule>
  </conditionalFormatting>
  <conditionalFormatting sqref="AG43:AY43">
    <cfRule type="expression" dxfId="69" priority="12">
      <formula>$AA$43="----"</formula>
    </cfRule>
  </conditionalFormatting>
  <conditionalFormatting sqref="AG44:AY44">
    <cfRule type="expression" dxfId="68" priority="11">
      <formula>$AA$44="----"</formula>
    </cfRule>
  </conditionalFormatting>
  <conditionalFormatting sqref="AG45:AY45">
    <cfRule type="expression" dxfId="67" priority="10">
      <formula>$AA$45="----"</formula>
    </cfRule>
  </conditionalFormatting>
  <conditionalFormatting sqref="AG46:AY46">
    <cfRule type="expression" dxfId="66" priority="9">
      <formula>$AA$46="----"</formula>
    </cfRule>
  </conditionalFormatting>
  <conditionalFormatting sqref="BF40:BY40">
    <cfRule type="expression" dxfId="65" priority="8">
      <formula>$AZ$40="----"</formula>
    </cfRule>
  </conditionalFormatting>
  <conditionalFormatting sqref="BF41:BY41">
    <cfRule type="expression" dxfId="64" priority="7">
      <formula>$AZ$41="----"</formula>
    </cfRule>
  </conditionalFormatting>
  <conditionalFormatting sqref="BF44:BY44">
    <cfRule type="expression" dxfId="63" priority="4">
      <formula>$AZ$44="----"</formula>
    </cfRule>
  </conditionalFormatting>
  <conditionalFormatting sqref="BF45:BY45">
    <cfRule type="expression" dxfId="62" priority="3">
      <formula>$AZ$45="----"</formula>
    </cfRule>
  </conditionalFormatting>
  <conditionalFormatting sqref="BF46:BY46">
    <cfRule type="expression" dxfId="61" priority="2">
      <formula>$AZ$46="----"</formula>
    </cfRule>
  </conditionalFormatting>
  <conditionalFormatting sqref="B81:BY81">
    <cfRule type="containsText" dxfId="60" priority="1" operator="containsText" text="zadajte hodnoty do bielych buniek">
      <formula>NOT(ISERROR(SEARCH("zadajte hodnoty do bielych buniek",B81)))</formula>
    </cfRule>
  </conditionalFormatting>
  <dataValidations count="11">
    <dataValidation type="list" allowBlank="1" showInputMessage="1" showErrorMessage="1" promptTitle="=KaR" sqref="AF54">
      <formula1>KaR</formula1>
    </dataValidation>
    <dataValidation type="list" allowBlank="1" showInputMessage="1" showErrorMessage="1" promptTitle="=KaR" sqref="AF61:BW62">
      <formula1>Záchrana</formula1>
    </dataValidation>
    <dataValidation type="list" allowBlank="1" showInputMessage="1" showErrorMessage="1" sqref="B67">
      <formula1>Skupina</formula1>
    </dataValidation>
    <dataValidation allowBlank="1" showInputMessage="1" showErrorMessage="1" prompt="Rozhodný moment sa určuje v závislosti od procesnej fázy, v ktorej sa overenie vykonáva. _x000a_Spravidla ide o deň vzniku právneho nároku na príspevok, štátnu pomoc. Rozhodný moment je stanovený v konkrétnej výzve, alebo komunikácii poskytovateľa s podnikom." sqref="T18:BY18"/>
    <dataValidation allowBlank="1" showInputMessage="1" showErrorMessage="1" prompt="Začiatok posledného účtovného obdobia predchádzajúceho rozhodnému momentu, ak bola závierka schválená a zverejnená v registri závierok. Ak nemá podnik povinnosť schvaľovania závierky, stačí že bola závierka zverejnená v registri závierok." sqref="T19:BY19"/>
    <dataValidation allowBlank="1" showInputMessage="1" showErrorMessage="1" prompt="Koniec posledného účtovného obdobia predchádzajúceho rozhodnému momentu, ak bola závierka schválená a zverejnená v registri závierok. Ak nemá podnik povinnosť schvaľovania závierky, stačí že bola závierka zverejnená v registri závierok." sqref="T20:BY20"/>
    <dataValidation allowBlank="1" showInputMessage="1" showErrorMessage="1" prompt="Uveďte obchodný názov podniku" sqref="T12:BY12"/>
    <dataValidation allowBlank="1" showInputMessage="1" showErrorMessage="1" prompt="Uveďte IČO podniku" sqref="T13:BY13"/>
    <dataValidation type="list" allowBlank="1" showInputMessage="1" showErrorMessage="1" prompt="Podnik vyberie účtovný výkaz z ktorého zadáva údaje v teste podniku v ťažkostiach. Označenie účtovného výkazu sa nachádza v ľavom hornom rohu účtovného výkazu._x000a_Ak nemá výkaz, vyberie, že nemá výkaz." sqref="AB35:AY35">
      <formula1>$CB$1:$CB$3</formula1>
    </dataValidation>
    <dataValidation type="list" allowBlank="1" showInputMessage="1" showErrorMessage="1" prompt="Podnik vyberie účtovný výkaz z ktorého zadáva údaje v teste podniku v ťažkostiach. Označenie účtovného výkazu sa nachádza v ľavom hornom rohu účtovného výkazu._x000a_Ak nemá výkaz, vyberie, že nemá výkaz." sqref="AZ35:BY35">
      <formula1>$CB$1:$CB$3</formula1>
    </dataValidation>
    <dataValidation allowBlank="1" showInputMessage="1" showErrorMessage="1" prompt="Stratu uvádzajte so znamienkom mínus (-)" sqref="AG46:AY46 BF46:BY46"/>
  </dataValidations>
  <printOptions horizontalCentered="1"/>
  <pageMargins left="0.11811023622047245" right="0.11811023622047245" top="0.55118110236220474" bottom="0.19685039370078741" header="0.31496062992125984" footer="0"/>
  <pageSetup paperSize="9" scale="45" orientation="portrait" r:id="rId1"/>
  <headerFooter>
    <oddHeader>&amp;CPríloha č. 1 - Test podniku v ťažkostiach</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2054" r:id="rId4" name="Check Box 6">
              <controlPr defaultSize="0" autoFill="0" autoLine="0" autoPict="0">
                <anchor moveWithCells="1">
                  <from>
                    <xdr:col>21</xdr:col>
                    <xdr:colOff>66675</xdr:colOff>
                    <xdr:row>27</xdr:row>
                    <xdr:rowOff>0</xdr:rowOff>
                  </from>
                  <to>
                    <xdr:col>27</xdr:col>
                    <xdr:colOff>38100</xdr:colOff>
                    <xdr:row>29</xdr:row>
                    <xdr:rowOff>0</xdr:rowOff>
                  </to>
                </anchor>
              </controlPr>
            </control>
          </mc:Choice>
        </mc:AlternateContent>
        <mc:AlternateContent xmlns:mc="http://schemas.openxmlformats.org/markup-compatibility/2006">
          <mc:Choice Requires="x14">
            <control shapeId="2050" r:id="rId5" name="Option Button 2">
              <controlPr defaultSize="0" autoFill="0" autoLine="0" autoPict="0" altText="MSP">
                <anchor moveWithCells="1">
                  <from>
                    <xdr:col>21</xdr:col>
                    <xdr:colOff>66675</xdr:colOff>
                    <xdr:row>23</xdr:row>
                    <xdr:rowOff>19050</xdr:rowOff>
                  </from>
                  <to>
                    <xdr:col>26</xdr:col>
                    <xdr:colOff>95250</xdr:colOff>
                    <xdr:row>23</xdr:row>
                    <xdr:rowOff>180975</xdr:rowOff>
                  </to>
                </anchor>
              </controlPr>
            </control>
          </mc:Choice>
        </mc:AlternateContent>
        <mc:AlternateContent xmlns:mc="http://schemas.openxmlformats.org/markup-compatibility/2006">
          <mc:Choice Requires="x14">
            <control shapeId="2052" r:id="rId6" name="Option Button 4">
              <controlPr defaultSize="0" autoFill="0" autoLine="0" autoPict="0">
                <anchor moveWithCells="1">
                  <from>
                    <xdr:col>28</xdr:col>
                    <xdr:colOff>238125</xdr:colOff>
                    <xdr:row>22</xdr:row>
                    <xdr:rowOff>152400</xdr:rowOff>
                  </from>
                  <to>
                    <xdr:col>31</xdr:col>
                    <xdr:colOff>200025</xdr:colOff>
                    <xdr:row>23</xdr:row>
                    <xdr:rowOff>200025</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Hárok1">
    <tabColor rgb="FF66FF66"/>
  </sheetPr>
  <dimension ref="A1:CM94"/>
  <sheetViews>
    <sheetView view="pageBreakPreview" zoomScaleNormal="150" zoomScaleSheetLayoutView="100" zoomScalePageLayoutView="70" workbookViewId="0">
      <selection activeCell="G3" sqref="G3"/>
    </sheetView>
  </sheetViews>
  <sheetFormatPr defaultColWidth="9.140625" defaultRowHeight="12.75" x14ac:dyDescent="0.2"/>
  <cols>
    <col min="1" max="1" width="9.140625" style="7"/>
    <col min="2" max="2" width="4.28515625" style="46" customWidth="1"/>
    <col min="3" max="3" width="0.7109375" style="46" customWidth="1"/>
    <col min="4" max="4" width="0.7109375" style="47" customWidth="1"/>
    <col min="5" max="5" width="2.28515625" style="48" customWidth="1"/>
    <col min="6" max="6" width="0.42578125" style="48" customWidth="1"/>
    <col min="7" max="7" width="2.28515625" style="48" customWidth="1"/>
    <col min="8" max="8" width="0.42578125" style="48" customWidth="1"/>
    <col min="9" max="9" width="2.28515625" style="48" customWidth="1"/>
    <col min="10" max="10" width="0.42578125" style="48" customWidth="1"/>
    <col min="11" max="11" width="2.28515625" style="48" customWidth="1"/>
    <col min="12" max="12" width="0.42578125" style="48" customWidth="1"/>
    <col min="13" max="13" width="2.28515625" style="48" customWidth="1"/>
    <col min="14" max="14" width="0.42578125" style="48" customWidth="1"/>
    <col min="15" max="15" width="2.28515625" style="48" customWidth="1"/>
    <col min="16" max="18" width="0.42578125" style="48" customWidth="1"/>
    <col min="19" max="19" width="6.85546875" style="48" customWidth="1"/>
    <col min="20" max="21" width="0.42578125" style="48" customWidth="1"/>
    <col min="22" max="22" width="2.28515625" style="48" customWidth="1"/>
    <col min="23" max="23" width="0.42578125" style="48" customWidth="1"/>
    <col min="24" max="24" width="2.28515625" style="48" customWidth="1"/>
    <col min="25" max="25" width="0.42578125" style="48" customWidth="1"/>
    <col min="26" max="26" width="2.28515625" style="48" customWidth="1"/>
    <col min="27" max="32" width="4.7109375" style="48" customWidth="1"/>
    <col min="33" max="33" width="0.42578125" style="48" customWidth="1"/>
    <col min="34" max="34" width="2.28515625" style="48" customWidth="1"/>
    <col min="35" max="35" width="0.42578125" style="48" customWidth="1"/>
    <col min="36" max="36" width="2.28515625" style="48" customWidth="1"/>
    <col min="37" max="37" width="0.42578125" style="48" customWidth="1"/>
    <col min="38" max="38" width="2.28515625" style="48" customWidth="1"/>
    <col min="39" max="39" width="0.42578125" style="48" customWidth="1"/>
    <col min="40" max="41" width="1.28515625" style="48" customWidth="1"/>
    <col min="42" max="42" width="0.42578125" style="48" customWidth="1"/>
    <col min="43" max="43" width="2.28515625" style="48" customWidth="1"/>
    <col min="44" max="44" width="0.42578125" style="48" customWidth="1"/>
    <col min="45" max="45" width="2.28515625" style="48" customWidth="1"/>
    <col min="46" max="46" width="0.42578125" style="48" customWidth="1"/>
    <col min="47" max="47" width="2.28515625" style="48" customWidth="1"/>
    <col min="48" max="48" width="0.42578125" style="48" customWidth="1"/>
    <col min="49" max="49" width="2.28515625" style="48" customWidth="1"/>
    <col min="50" max="50" width="0.42578125" style="48" customWidth="1"/>
    <col min="51" max="51" width="2.28515625" style="48" customWidth="1"/>
    <col min="52" max="57" width="4.7109375" style="48" customWidth="1"/>
    <col min="58" max="58" width="0.42578125" style="48" customWidth="1"/>
    <col min="59" max="59" width="2.28515625" style="48" customWidth="1"/>
    <col min="60" max="60" width="0.42578125" style="48" customWidth="1"/>
    <col min="61" max="61" width="2.28515625" style="48" customWidth="1"/>
    <col min="62" max="62" width="0.42578125" style="48" customWidth="1"/>
    <col min="63" max="63" width="2.28515625" style="48" customWidth="1"/>
    <col min="64" max="64" width="0.42578125" style="48" customWidth="1"/>
    <col min="65" max="65" width="2.28515625" style="48" customWidth="1"/>
    <col min="66" max="66" width="0.42578125" style="48" customWidth="1"/>
    <col min="67" max="67" width="2.28515625" style="48" customWidth="1"/>
    <col min="68" max="68" width="0.42578125" style="48" customWidth="1"/>
    <col min="69" max="69" width="2.28515625" style="48" customWidth="1"/>
    <col min="70" max="70" width="0.42578125" style="48" customWidth="1"/>
    <col min="71" max="71" width="2.28515625" style="48" customWidth="1"/>
    <col min="72" max="72" width="0.42578125" style="48" customWidth="1"/>
    <col min="73" max="73" width="2.28515625" style="48" customWidth="1"/>
    <col min="74" max="74" width="0.42578125" style="48" customWidth="1"/>
    <col min="75" max="75" width="2.28515625" style="48" customWidth="1"/>
    <col min="76" max="76" width="0.42578125" style="48" customWidth="1"/>
    <col min="77" max="77" width="2.28515625" style="20" customWidth="1"/>
    <col min="78" max="79" width="9.140625" style="8"/>
    <col min="80" max="81" width="9.140625" style="8" hidden="1" customWidth="1"/>
    <col min="82" max="84" width="9.140625" style="8"/>
    <col min="85" max="16384" width="9.140625" style="7"/>
  </cols>
  <sheetData>
    <row r="1" spans="2:81" x14ac:dyDescent="0.2">
      <c r="B1" s="77"/>
      <c r="C1" s="77"/>
      <c r="D1" s="18"/>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CB1" s="4" t="s">
        <v>66</v>
      </c>
      <c r="CC1" s="21"/>
    </row>
    <row r="2" spans="2:81" x14ac:dyDescent="0.2">
      <c r="B2" s="77"/>
      <c r="C2" s="77"/>
      <c r="D2" s="18"/>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CB2" s="4" t="s">
        <v>67</v>
      </c>
      <c r="CC2" s="21"/>
    </row>
    <row r="3" spans="2:81" x14ac:dyDescent="0.2">
      <c r="B3" s="77"/>
      <c r="C3" s="77"/>
      <c r="D3" s="18"/>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CB3" s="4" t="s">
        <v>185</v>
      </c>
      <c r="CC3" s="21"/>
    </row>
    <row r="4" spans="2:81" x14ac:dyDescent="0.2">
      <c r="B4" s="77"/>
      <c r="C4" s="77"/>
      <c r="D4" s="18"/>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CB4" s="4"/>
    </row>
    <row r="5" spans="2:81" x14ac:dyDescent="0.2">
      <c r="B5" s="77"/>
      <c r="C5" s="77"/>
      <c r="D5" s="18"/>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CB5" s="4"/>
    </row>
    <row r="6" spans="2:81" x14ac:dyDescent="0.2">
      <c r="B6" s="77"/>
      <c r="C6" s="77"/>
      <c r="D6" s="18"/>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c r="BJ6" s="19"/>
      <c r="BK6" s="19"/>
      <c r="BL6" s="19"/>
      <c r="BM6" s="19"/>
      <c r="BN6" s="19"/>
      <c r="BO6" s="19"/>
      <c r="BP6" s="19"/>
      <c r="BQ6" s="19"/>
      <c r="BR6" s="19"/>
      <c r="BS6" s="19"/>
      <c r="BT6" s="19"/>
      <c r="BU6" s="19"/>
      <c r="BV6" s="19"/>
      <c r="BW6" s="19"/>
      <c r="BX6" s="19"/>
    </row>
    <row r="7" spans="2:81" ht="26.25" x14ac:dyDescent="0.4">
      <c r="B7" s="118" t="s">
        <v>26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c r="AL7" s="118"/>
      <c r="AM7" s="118"/>
      <c r="AN7" s="118"/>
      <c r="AO7" s="118"/>
      <c r="AP7" s="118"/>
      <c r="AQ7" s="118"/>
      <c r="AR7" s="118"/>
      <c r="AS7" s="118"/>
      <c r="AT7" s="118"/>
      <c r="AU7" s="118"/>
      <c r="AV7" s="118"/>
      <c r="AW7" s="118"/>
      <c r="AX7" s="118"/>
      <c r="AY7" s="118"/>
      <c r="AZ7" s="118"/>
      <c r="BA7" s="118"/>
      <c r="BB7" s="118"/>
      <c r="BC7" s="118"/>
      <c r="BD7" s="118"/>
      <c r="BE7" s="118"/>
      <c r="BF7" s="118"/>
      <c r="BG7" s="118"/>
      <c r="BH7" s="118"/>
      <c r="BI7" s="118"/>
      <c r="BJ7" s="118"/>
      <c r="BK7" s="118"/>
      <c r="BL7" s="118"/>
      <c r="BM7" s="118"/>
      <c r="BN7" s="118"/>
      <c r="BO7" s="118"/>
      <c r="BP7" s="118"/>
      <c r="BQ7" s="118"/>
      <c r="BR7" s="118"/>
      <c r="BS7" s="118"/>
      <c r="BT7" s="118"/>
      <c r="BU7" s="118"/>
      <c r="BV7" s="118"/>
      <c r="BW7" s="118"/>
      <c r="BX7" s="118"/>
      <c r="BY7" s="118"/>
    </row>
    <row r="8" spans="2:81" ht="15" x14ac:dyDescent="0.25">
      <c r="B8" s="120" t="s">
        <v>22</v>
      </c>
      <c r="C8" s="120"/>
      <c r="D8" s="120"/>
      <c r="E8" s="120"/>
      <c r="F8" s="120"/>
      <c r="G8" s="120"/>
      <c r="H8" s="120"/>
      <c r="I8" s="120"/>
      <c r="J8" s="120"/>
      <c r="K8" s="120"/>
      <c r="L8" s="120"/>
      <c r="M8" s="120"/>
      <c r="N8" s="120"/>
      <c r="O8" s="120"/>
      <c r="P8" s="120"/>
      <c r="Q8" s="120"/>
      <c r="R8" s="120"/>
      <c r="S8" s="120"/>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119">
        <f ca="1">TODAY()</f>
        <v>45523</v>
      </c>
      <c r="BQ8" s="119"/>
      <c r="BR8" s="119"/>
      <c r="BS8" s="119"/>
      <c r="BT8" s="119"/>
      <c r="BU8" s="119"/>
      <c r="BV8" s="119"/>
      <c r="BW8" s="119"/>
      <c r="BX8" s="119"/>
      <c r="BY8" s="119"/>
    </row>
    <row r="9" spans="2:81" ht="15" x14ac:dyDescent="0.25">
      <c r="B9" s="74"/>
      <c r="C9" s="74"/>
      <c r="D9" s="74"/>
      <c r="E9" s="74"/>
      <c r="F9" s="74"/>
      <c r="G9" s="74"/>
      <c r="H9" s="74"/>
      <c r="I9" s="74"/>
      <c r="J9" s="74"/>
      <c r="K9" s="74"/>
      <c r="L9" s="74"/>
      <c r="M9" s="74"/>
      <c r="N9" s="74"/>
      <c r="O9" s="74"/>
      <c r="P9" s="74"/>
      <c r="Q9" s="74"/>
      <c r="R9" s="74"/>
      <c r="S9" s="74"/>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73"/>
      <c r="BQ9" s="73"/>
      <c r="BR9" s="73"/>
      <c r="BS9" s="73"/>
      <c r="BT9" s="73"/>
      <c r="BU9" s="73"/>
      <c r="BV9" s="73"/>
      <c r="BW9" s="73"/>
      <c r="BX9" s="73"/>
      <c r="BY9" s="73"/>
    </row>
    <row r="10" spans="2:81" ht="20.25" x14ac:dyDescent="0.3">
      <c r="B10" s="90" t="s">
        <v>53</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c r="AV10" s="90"/>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c r="BU10" s="90"/>
      <c r="BV10" s="90"/>
      <c r="BW10" s="90"/>
      <c r="BX10" s="90"/>
      <c r="BY10" s="90"/>
    </row>
    <row r="11" spans="2:81" ht="15.75" thickBot="1" x14ac:dyDescent="0.3">
      <c r="B11" s="74"/>
      <c r="C11" s="74"/>
      <c r="D11" s="74"/>
      <c r="E11" s="74"/>
      <c r="F11" s="74"/>
      <c r="G11" s="74"/>
      <c r="H11" s="74"/>
      <c r="I11" s="74"/>
      <c r="J11" s="74"/>
      <c r="K11" s="74"/>
      <c r="L11" s="74"/>
      <c r="M11" s="74"/>
      <c r="N11" s="74"/>
      <c r="O11" s="74"/>
      <c r="P11" s="74"/>
      <c r="Q11" s="74"/>
      <c r="R11" s="74"/>
      <c r="S11" s="74"/>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73"/>
      <c r="BQ11" s="73"/>
      <c r="BR11" s="73"/>
      <c r="BS11" s="73"/>
      <c r="BT11" s="73"/>
      <c r="BU11" s="73"/>
      <c r="BV11" s="73"/>
      <c r="BW11" s="73"/>
      <c r="BX11" s="73"/>
      <c r="BY11" s="73"/>
    </row>
    <row r="12" spans="2:81" ht="15" customHeight="1" thickBot="1" x14ac:dyDescent="0.25">
      <c r="B12" s="122" t="s">
        <v>51</v>
      </c>
      <c r="C12" s="123"/>
      <c r="D12" s="123"/>
      <c r="E12" s="123"/>
      <c r="F12" s="123"/>
      <c r="G12" s="123"/>
      <c r="H12" s="123"/>
      <c r="I12" s="123"/>
      <c r="J12" s="123"/>
      <c r="K12" s="123"/>
      <c r="L12" s="123"/>
      <c r="M12" s="123"/>
      <c r="N12" s="123"/>
      <c r="O12" s="123"/>
      <c r="P12" s="123"/>
      <c r="Q12" s="123"/>
      <c r="R12" s="123"/>
      <c r="S12" s="124"/>
      <c r="T12" s="125"/>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7"/>
    </row>
    <row r="13" spans="2:81" ht="15" customHeight="1" thickBot="1" x14ac:dyDescent="0.25">
      <c r="B13" s="122" t="s">
        <v>52</v>
      </c>
      <c r="C13" s="123"/>
      <c r="D13" s="123"/>
      <c r="E13" s="123"/>
      <c r="F13" s="123"/>
      <c r="G13" s="123"/>
      <c r="H13" s="123"/>
      <c r="I13" s="123"/>
      <c r="J13" s="123"/>
      <c r="K13" s="123"/>
      <c r="L13" s="123"/>
      <c r="M13" s="123"/>
      <c r="N13" s="123"/>
      <c r="O13" s="123"/>
      <c r="P13" s="123"/>
      <c r="Q13" s="123"/>
      <c r="R13" s="123"/>
      <c r="S13" s="124"/>
      <c r="T13" s="125"/>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7"/>
    </row>
    <row r="14" spans="2:81" ht="15" customHeight="1" thickBot="1" x14ac:dyDescent="0.25">
      <c r="B14" s="122" t="s">
        <v>57</v>
      </c>
      <c r="C14" s="123"/>
      <c r="D14" s="123"/>
      <c r="E14" s="123"/>
      <c r="F14" s="123"/>
      <c r="G14" s="123"/>
      <c r="H14" s="123"/>
      <c r="I14" s="123"/>
      <c r="J14" s="123"/>
      <c r="K14" s="123"/>
      <c r="L14" s="123"/>
      <c r="M14" s="123"/>
      <c r="N14" s="123"/>
      <c r="O14" s="123"/>
      <c r="P14" s="123"/>
      <c r="Q14" s="123"/>
      <c r="R14" s="123"/>
      <c r="S14" s="124"/>
      <c r="T14" s="128" t="s">
        <v>177</v>
      </c>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c r="BD14" s="129"/>
      <c r="BE14" s="129"/>
      <c r="BF14" s="129"/>
      <c r="BG14" s="129"/>
      <c r="BH14" s="129"/>
      <c r="BI14" s="129"/>
      <c r="BJ14" s="129"/>
      <c r="BK14" s="129"/>
      <c r="BL14" s="129"/>
      <c r="BM14" s="129"/>
      <c r="BN14" s="129"/>
      <c r="BO14" s="129"/>
      <c r="BP14" s="129"/>
      <c r="BQ14" s="129"/>
      <c r="BR14" s="129"/>
      <c r="BS14" s="129"/>
      <c r="BT14" s="129"/>
      <c r="BU14" s="129"/>
      <c r="BV14" s="129"/>
      <c r="BW14" s="129"/>
      <c r="BX14" s="129"/>
      <c r="BY14" s="130"/>
    </row>
    <row r="15" spans="2:81" ht="15" customHeight="1" x14ac:dyDescent="0.25">
      <c r="B15" s="23"/>
      <c r="C15" s="23"/>
      <c r="D15" s="23"/>
      <c r="E15" s="23"/>
      <c r="F15" s="23"/>
      <c r="G15" s="23"/>
      <c r="H15" s="23"/>
      <c r="I15" s="23"/>
      <c r="J15" s="23"/>
      <c r="K15" s="23"/>
      <c r="L15" s="23"/>
      <c r="M15" s="23"/>
      <c r="N15" s="23"/>
      <c r="O15" s="23"/>
      <c r="P15" s="23"/>
      <c r="Q15" s="23"/>
      <c r="R15" s="23"/>
      <c r="S15" s="23"/>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row>
    <row r="16" spans="2:81" ht="20.25" x14ac:dyDescent="0.3">
      <c r="B16" s="90" t="s">
        <v>54</v>
      </c>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row>
    <row r="17" spans="2:81" ht="15.75" thickBot="1" x14ac:dyDescent="0.3">
      <c r="B17" s="25"/>
      <c r="C17" s="25"/>
      <c r="D17" s="25"/>
      <c r="E17" s="25"/>
      <c r="F17" s="25"/>
      <c r="G17" s="25"/>
      <c r="H17" s="25"/>
      <c r="I17" s="25"/>
      <c r="J17" s="25"/>
      <c r="K17" s="25"/>
      <c r="L17" s="25"/>
      <c r="M17" s="23"/>
      <c r="N17" s="23"/>
      <c r="O17" s="23"/>
      <c r="P17" s="23"/>
      <c r="Q17" s="23"/>
      <c r="R17" s="23"/>
      <c r="S17" s="23"/>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row>
    <row r="18" spans="2:81" ht="15" customHeight="1" thickBot="1" x14ac:dyDescent="0.25">
      <c r="B18" s="122" t="s">
        <v>50</v>
      </c>
      <c r="C18" s="123"/>
      <c r="D18" s="123"/>
      <c r="E18" s="123"/>
      <c r="F18" s="123"/>
      <c r="G18" s="123"/>
      <c r="H18" s="123"/>
      <c r="I18" s="123"/>
      <c r="J18" s="123"/>
      <c r="K18" s="123"/>
      <c r="L18" s="123"/>
      <c r="M18" s="123"/>
      <c r="N18" s="123"/>
      <c r="O18" s="123"/>
      <c r="P18" s="123"/>
      <c r="Q18" s="123"/>
      <c r="R18" s="123"/>
      <c r="S18" s="124"/>
      <c r="T18" s="125"/>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126"/>
      <c r="BV18" s="126"/>
      <c r="BW18" s="126"/>
      <c r="BX18" s="126"/>
      <c r="BY18" s="127"/>
    </row>
    <row r="19" spans="2:81" ht="15" customHeight="1" thickBot="1" x14ac:dyDescent="0.25">
      <c r="B19" s="122" t="s">
        <v>55</v>
      </c>
      <c r="C19" s="123"/>
      <c r="D19" s="123"/>
      <c r="E19" s="123"/>
      <c r="F19" s="123"/>
      <c r="G19" s="123"/>
      <c r="H19" s="123"/>
      <c r="I19" s="123"/>
      <c r="J19" s="123"/>
      <c r="K19" s="123"/>
      <c r="L19" s="123"/>
      <c r="M19" s="123"/>
      <c r="N19" s="123"/>
      <c r="O19" s="123"/>
      <c r="P19" s="123"/>
      <c r="Q19" s="123"/>
      <c r="R19" s="123"/>
      <c r="S19" s="124"/>
      <c r="T19" s="125"/>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7"/>
    </row>
    <row r="20" spans="2:81" ht="15" customHeight="1" thickBot="1" x14ac:dyDescent="0.25">
      <c r="B20" s="122" t="s">
        <v>56</v>
      </c>
      <c r="C20" s="123"/>
      <c r="D20" s="123"/>
      <c r="E20" s="123"/>
      <c r="F20" s="123"/>
      <c r="G20" s="123"/>
      <c r="H20" s="123"/>
      <c r="I20" s="123"/>
      <c r="J20" s="123"/>
      <c r="K20" s="123"/>
      <c r="L20" s="123"/>
      <c r="M20" s="123"/>
      <c r="N20" s="123"/>
      <c r="O20" s="123"/>
      <c r="P20" s="123"/>
      <c r="Q20" s="123"/>
      <c r="R20" s="123"/>
      <c r="S20" s="124"/>
      <c r="T20" s="125"/>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7"/>
    </row>
    <row r="21" spans="2:81" ht="18" x14ac:dyDescent="0.2">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row>
    <row r="22" spans="2:81" ht="18" x14ac:dyDescent="0.2">
      <c r="B22" s="147" t="s">
        <v>23</v>
      </c>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c r="BM22" s="147"/>
      <c r="BN22" s="147"/>
      <c r="BO22" s="147"/>
      <c r="BP22" s="147"/>
      <c r="BQ22" s="147"/>
      <c r="BR22" s="147"/>
      <c r="BS22" s="147"/>
      <c r="BT22" s="147"/>
      <c r="BU22" s="147"/>
      <c r="BV22" s="147"/>
      <c r="BW22" s="147"/>
      <c r="BX22" s="147"/>
      <c r="BY22" s="147"/>
    </row>
    <row r="23" spans="2:81" ht="13.5" thickBot="1" x14ac:dyDescent="0.25">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1"/>
      <c r="AV23" s="71"/>
      <c r="AW23" s="71"/>
      <c r="AX23" s="71"/>
      <c r="AY23" s="71"/>
      <c r="AZ23" s="71"/>
      <c r="BA23" s="71"/>
      <c r="BB23" s="71"/>
      <c r="BC23" s="71"/>
      <c r="BD23" s="71"/>
      <c r="BE23" s="71"/>
      <c r="BF23" s="71"/>
      <c r="BG23" s="71"/>
      <c r="BH23" s="71"/>
      <c r="BI23" s="71"/>
      <c r="BJ23" s="71"/>
      <c r="BK23" s="71"/>
      <c r="BL23" s="71"/>
      <c r="BM23" s="71"/>
      <c r="BN23" s="22"/>
      <c r="BO23" s="22"/>
      <c r="BP23" s="22"/>
      <c r="BQ23" s="22"/>
      <c r="BR23" s="22"/>
      <c r="BS23" s="22"/>
      <c r="BT23" s="22"/>
      <c r="BU23" s="22"/>
      <c r="BV23" s="22"/>
      <c r="BW23" s="22"/>
      <c r="BX23" s="22"/>
      <c r="BY23" s="27"/>
    </row>
    <row r="24" spans="2:81" ht="15" customHeight="1" thickBot="1" x14ac:dyDescent="0.25">
      <c r="B24" s="122" t="s">
        <v>180</v>
      </c>
      <c r="C24" s="123"/>
      <c r="D24" s="123"/>
      <c r="E24" s="123"/>
      <c r="F24" s="123"/>
      <c r="G24" s="123"/>
      <c r="H24" s="123"/>
      <c r="I24" s="123"/>
      <c r="J24" s="123"/>
      <c r="K24" s="123"/>
      <c r="L24" s="123"/>
      <c r="M24" s="123"/>
      <c r="N24" s="123"/>
      <c r="O24" s="123"/>
      <c r="P24" s="123"/>
      <c r="Q24" s="123"/>
      <c r="R24" s="123"/>
      <c r="S24" s="124"/>
      <c r="T24" s="22"/>
      <c r="U24" s="22"/>
      <c r="V24" s="219"/>
      <c r="W24" s="220"/>
      <c r="X24" s="220"/>
      <c r="Y24" s="220"/>
      <c r="Z24" s="220"/>
      <c r="AA24" s="220"/>
      <c r="AB24" s="221"/>
      <c r="AC24" s="219"/>
      <c r="AD24" s="220"/>
      <c r="AE24" s="220"/>
      <c r="AF24" s="220"/>
      <c r="AG24" s="220"/>
      <c r="AH24" s="220"/>
      <c r="AI24" s="220"/>
      <c r="AJ24" s="221"/>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7"/>
      <c r="CB24" s="1">
        <v>2</v>
      </c>
      <c r="CC24" s="1" t="b">
        <v>0</v>
      </c>
    </row>
    <row r="25" spans="2:81" ht="15" customHeight="1" x14ac:dyDescent="0.2">
      <c r="B25" s="165" t="s">
        <v>183</v>
      </c>
      <c r="C25" s="165"/>
      <c r="D25" s="165"/>
      <c r="E25" s="165"/>
      <c r="F25" s="165"/>
      <c r="G25" s="165"/>
      <c r="H25" s="165"/>
      <c r="I25" s="165"/>
      <c r="J25" s="165"/>
      <c r="K25" s="165"/>
      <c r="L25" s="165"/>
      <c r="M25" s="165"/>
      <c r="N25" s="165"/>
      <c r="O25" s="165"/>
      <c r="P25" s="165"/>
      <c r="Q25" s="165"/>
      <c r="R25" s="165"/>
      <c r="S25" s="165"/>
      <c r="T25" s="165"/>
      <c r="U25" s="165"/>
      <c r="V25" s="165"/>
      <c r="W25" s="165"/>
      <c r="X25" s="165"/>
      <c r="Y25" s="165"/>
      <c r="Z25" s="165"/>
      <c r="AA25" s="165"/>
      <c r="AB25" s="165"/>
      <c r="AC25" s="165"/>
      <c r="AD25" s="165"/>
      <c r="AE25" s="165"/>
      <c r="AF25" s="165"/>
      <c r="AG25" s="165"/>
      <c r="AH25" s="165"/>
      <c r="AI25" s="165"/>
      <c r="AJ25" s="165"/>
      <c r="AK25" s="165"/>
      <c r="AL25" s="165"/>
      <c r="AM25" s="165"/>
      <c r="AN25" s="165"/>
      <c r="AO25" s="165"/>
      <c r="AP25" s="165"/>
      <c r="AQ25" s="165"/>
      <c r="AR25" s="165"/>
      <c r="AS25" s="165"/>
      <c r="AT25" s="165"/>
      <c r="AU25" s="165"/>
      <c r="AV25" s="165"/>
      <c r="AW25" s="165"/>
      <c r="AX25" s="165"/>
      <c r="AY25" s="165"/>
      <c r="AZ25" s="165"/>
      <c r="BA25" s="165"/>
      <c r="BB25" s="165"/>
      <c r="BC25" s="165"/>
      <c r="BD25" s="165"/>
      <c r="BE25" s="165"/>
      <c r="BF25" s="165"/>
      <c r="BG25" s="165"/>
      <c r="BH25" s="165"/>
      <c r="BI25" s="165"/>
      <c r="BJ25" s="165"/>
      <c r="BK25" s="165"/>
      <c r="BL25" s="165"/>
      <c r="BM25" s="165"/>
      <c r="BN25" s="165"/>
      <c r="BO25" s="165"/>
      <c r="BP25" s="165"/>
      <c r="BQ25" s="165"/>
      <c r="BR25" s="165"/>
      <c r="BS25" s="165"/>
      <c r="BT25" s="165"/>
      <c r="BU25" s="165"/>
      <c r="BV25" s="165"/>
      <c r="BW25" s="165"/>
      <c r="BX25" s="165"/>
      <c r="BY25" s="165"/>
      <c r="CB25" s="21"/>
      <c r="CC25" s="21"/>
    </row>
    <row r="26" spans="2:81" ht="18.75" thickBot="1" x14ac:dyDescent="0.25">
      <c r="B26" s="147" t="s">
        <v>179</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c r="BI26" s="147"/>
      <c r="BJ26" s="147"/>
      <c r="BK26" s="147"/>
      <c r="BL26" s="147"/>
      <c r="BM26" s="147"/>
      <c r="BN26" s="147"/>
      <c r="BO26" s="147"/>
      <c r="BP26" s="147"/>
      <c r="BQ26" s="147"/>
      <c r="BR26" s="147"/>
      <c r="BS26" s="147"/>
      <c r="BT26" s="147"/>
      <c r="BU26" s="147"/>
      <c r="BV26" s="147"/>
      <c r="BW26" s="147"/>
      <c r="BX26" s="147"/>
      <c r="BY26" s="147"/>
      <c r="CB26" s="21"/>
      <c r="CC26" s="21"/>
    </row>
    <row r="27" spans="2:81" ht="7.5" customHeight="1" x14ac:dyDescent="0.2">
      <c r="B27" s="141" t="s">
        <v>182</v>
      </c>
      <c r="C27" s="142"/>
      <c r="D27" s="142"/>
      <c r="E27" s="142"/>
      <c r="F27" s="142"/>
      <c r="G27" s="142"/>
      <c r="H27" s="142"/>
      <c r="I27" s="142"/>
      <c r="J27" s="142"/>
      <c r="K27" s="142"/>
      <c r="L27" s="142"/>
      <c r="M27" s="142"/>
      <c r="N27" s="142"/>
      <c r="O27" s="142"/>
      <c r="P27" s="142"/>
      <c r="Q27" s="142"/>
      <c r="R27" s="142"/>
      <c r="S27" s="143"/>
      <c r="T27" s="22"/>
      <c r="U27" s="22"/>
      <c r="V27" s="213"/>
      <c r="W27" s="214"/>
      <c r="X27" s="214"/>
      <c r="Y27" s="214"/>
      <c r="Z27" s="214"/>
      <c r="AA27" s="214"/>
      <c r="AB27" s="215"/>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7"/>
    </row>
    <row r="28" spans="2:81" ht="7.5" customHeight="1" thickBot="1" x14ac:dyDescent="0.25">
      <c r="B28" s="144"/>
      <c r="C28" s="145"/>
      <c r="D28" s="145"/>
      <c r="E28" s="145"/>
      <c r="F28" s="145"/>
      <c r="G28" s="145"/>
      <c r="H28" s="145"/>
      <c r="I28" s="145"/>
      <c r="J28" s="145"/>
      <c r="K28" s="145"/>
      <c r="L28" s="145"/>
      <c r="M28" s="145"/>
      <c r="N28" s="145"/>
      <c r="O28" s="145"/>
      <c r="P28" s="145"/>
      <c r="Q28" s="145"/>
      <c r="R28" s="145"/>
      <c r="S28" s="146"/>
      <c r="T28" s="22"/>
      <c r="U28" s="22"/>
      <c r="V28" s="216"/>
      <c r="W28" s="217"/>
      <c r="X28" s="217"/>
      <c r="Y28" s="217"/>
      <c r="Z28" s="217"/>
      <c r="AA28" s="217"/>
      <c r="AB28" s="218"/>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7"/>
    </row>
    <row r="29" spans="2:81" ht="12.75" customHeight="1" x14ac:dyDescent="0.2">
      <c r="B29" s="236" t="s">
        <v>181</v>
      </c>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6"/>
      <c r="AK29" s="236"/>
      <c r="AL29" s="236"/>
      <c r="AM29" s="236"/>
      <c r="AN29" s="236"/>
      <c r="AO29" s="236"/>
      <c r="AP29" s="236"/>
      <c r="AQ29" s="236"/>
      <c r="AR29" s="236"/>
      <c r="AS29" s="236"/>
      <c r="AT29" s="236"/>
      <c r="AU29" s="236"/>
      <c r="AV29" s="236"/>
      <c r="AW29" s="236"/>
      <c r="AX29" s="236"/>
      <c r="AY29" s="236"/>
      <c r="AZ29" s="236"/>
      <c r="BA29" s="236"/>
      <c r="BB29" s="236"/>
      <c r="BC29" s="236"/>
      <c r="BD29" s="236"/>
      <c r="BE29" s="236"/>
      <c r="BF29" s="236"/>
      <c r="BG29" s="236"/>
      <c r="BH29" s="236"/>
      <c r="BI29" s="236"/>
      <c r="BJ29" s="236"/>
      <c r="BK29" s="236"/>
      <c r="BL29" s="236"/>
      <c r="BM29" s="236"/>
      <c r="BN29" s="236"/>
      <c r="BO29" s="236"/>
      <c r="BP29" s="236"/>
      <c r="BQ29" s="236"/>
      <c r="BR29" s="236"/>
      <c r="BS29" s="236"/>
      <c r="BT29" s="236"/>
      <c r="BU29" s="236"/>
      <c r="BV29" s="236"/>
      <c r="BW29" s="236"/>
      <c r="BX29" s="236"/>
      <c r="BY29" s="236"/>
    </row>
    <row r="30" spans="2:81" ht="21.75" customHeight="1" x14ac:dyDescent="0.3">
      <c r="B30" s="90" t="s">
        <v>61</v>
      </c>
      <c r="C30" s="90"/>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row>
    <row r="31" spans="2:81" ht="12.75" customHeight="1" thickBot="1" x14ac:dyDescent="0.35">
      <c r="B31" s="117" t="s">
        <v>15</v>
      </c>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row>
    <row r="32" spans="2:81" ht="27" customHeight="1" thickBot="1" x14ac:dyDescent="0.25">
      <c r="B32" s="224" t="s">
        <v>62</v>
      </c>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6"/>
      <c r="AB32" s="227" t="s">
        <v>64</v>
      </c>
      <c r="AC32" s="228"/>
      <c r="AD32" s="228"/>
      <c r="AE32" s="228"/>
      <c r="AF32" s="228"/>
      <c r="AG32" s="228"/>
      <c r="AH32" s="228"/>
      <c r="AI32" s="228"/>
      <c r="AJ32" s="228"/>
      <c r="AK32" s="228"/>
      <c r="AL32" s="228"/>
      <c r="AM32" s="228"/>
      <c r="AN32" s="228"/>
      <c r="AO32" s="228"/>
      <c r="AP32" s="228"/>
      <c r="AQ32" s="228"/>
      <c r="AR32" s="228"/>
      <c r="AS32" s="228"/>
      <c r="AT32" s="228"/>
      <c r="AU32" s="228"/>
      <c r="AV32" s="228"/>
      <c r="AW32" s="228"/>
      <c r="AX32" s="228"/>
      <c r="AY32" s="229"/>
      <c r="AZ32" s="228" t="s">
        <v>63</v>
      </c>
      <c r="BA32" s="228"/>
      <c r="BB32" s="228"/>
      <c r="BC32" s="228"/>
      <c r="BD32" s="228"/>
      <c r="BE32" s="228"/>
      <c r="BF32" s="228"/>
      <c r="BG32" s="228"/>
      <c r="BH32" s="228"/>
      <c r="BI32" s="228"/>
      <c r="BJ32" s="228"/>
      <c r="BK32" s="228"/>
      <c r="BL32" s="228"/>
      <c r="BM32" s="228"/>
      <c r="BN32" s="228"/>
      <c r="BO32" s="228"/>
      <c r="BP32" s="228"/>
      <c r="BQ32" s="228"/>
      <c r="BR32" s="228"/>
      <c r="BS32" s="228"/>
      <c r="BT32" s="228"/>
      <c r="BU32" s="228"/>
      <c r="BV32" s="228"/>
      <c r="BW32" s="228"/>
      <c r="BX32" s="228"/>
      <c r="BY32" s="229"/>
    </row>
    <row r="33" spans="1:91" ht="15.75" customHeight="1" thickBot="1" x14ac:dyDescent="0.25">
      <c r="B33" s="224" t="s">
        <v>65</v>
      </c>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6"/>
      <c r="AB33" s="230"/>
      <c r="AC33" s="231"/>
      <c r="AD33" s="231"/>
      <c r="AE33" s="231"/>
      <c r="AF33" s="231"/>
      <c r="AG33" s="231"/>
      <c r="AH33" s="231"/>
      <c r="AI33" s="231"/>
      <c r="AJ33" s="231"/>
      <c r="AK33" s="231"/>
      <c r="AL33" s="231"/>
      <c r="AM33" s="231"/>
      <c r="AN33" s="231"/>
      <c r="AO33" s="231"/>
      <c r="AP33" s="231"/>
      <c r="AQ33" s="231"/>
      <c r="AR33" s="231"/>
      <c r="AS33" s="231"/>
      <c r="AT33" s="231"/>
      <c r="AU33" s="231"/>
      <c r="AV33" s="231"/>
      <c r="AW33" s="231"/>
      <c r="AX33" s="231"/>
      <c r="AY33" s="232"/>
      <c r="AZ33" s="231"/>
      <c r="BA33" s="231"/>
      <c r="BB33" s="231"/>
      <c r="BC33" s="231"/>
      <c r="BD33" s="231"/>
      <c r="BE33" s="231"/>
      <c r="BF33" s="231"/>
      <c r="BG33" s="231"/>
      <c r="BH33" s="231"/>
      <c r="BI33" s="231"/>
      <c r="BJ33" s="231"/>
      <c r="BK33" s="231"/>
      <c r="BL33" s="231"/>
      <c r="BM33" s="231"/>
      <c r="BN33" s="231"/>
      <c r="BO33" s="231"/>
      <c r="BP33" s="231"/>
      <c r="BQ33" s="231"/>
      <c r="BR33" s="231"/>
      <c r="BS33" s="231"/>
      <c r="BT33" s="231"/>
      <c r="BU33" s="231"/>
      <c r="BV33" s="231"/>
      <c r="BW33" s="231"/>
      <c r="BX33" s="231"/>
      <c r="BY33" s="232"/>
    </row>
    <row r="34" spans="1:91" ht="12.75" customHeight="1" x14ac:dyDescent="0.2">
      <c r="B34" s="75"/>
      <c r="C34" s="75"/>
      <c r="D34" s="75"/>
      <c r="E34" s="75"/>
      <c r="F34" s="75"/>
      <c r="G34" s="75"/>
      <c r="H34" s="75"/>
      <c r="I34" s="75"/>
      <c r="J34" s="75"/>
      <c r="K34" s="75"/>
      <c r="L34" s="75"/>
      <c r="M34" s="75"/>
      <c r="N34" s="75"/>
      <c r="O34" s="75"/>
      <c r="P34" s="75"/>
      <c r="Q34" s="75"/>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7"/>
    </row>
    <row r="35" spans="1:91" ht="22.5" customHeight="1" x14ac:dyDescent="0.2">
      <c r="B35" s="147" t="s">
        <v>166</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c r="BI35" s="147"/>
      <c r="BJ35" s="147"/>
      <c r="BK35" s="147"/>
      <c r="BL35" s="147"/>
      <c r="BM35" s="147"/>
      <c r="BN35" s="147"/>
      <c r="BO35" s="147"/>
      <c r="BP35" s="147"/>
      <c r="BQ35" s="147"/>
      <c r="BR35" s="147"/>
      <c r="BS35" s="147"/>
      <c r="BT35" s="147"/>
      <c r="BU35" s="147"/>
      <c r="BV35" s="147"/>
      <c r="BW35" s="147"/>
      <c r="BX35" s="147"/>
      <c r="BY35" s="147"/>
    </row>
    <row r="36" spans="1:91" ht="12.75" customHeight="1" thickBot="1" x14ac:dyDescent="0.25">
      <c r="B36" s="121" t="s">
        <v>16</v>
      </c>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row>
    <row r="37" spans="1:91" ht="45" customHeight="1" thickBot="1" x14ac:dyDescent="0.25">
      <c r="B37" s="170" t="s">
        <v>69</v>
      </c>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2" t="s">
        <v>81</v>
      </c>
      <c r="AB37" s="172"/>
      <c r="AC37" s="172"/>
      <c r="AD37" s="172"/>
      <c r="AE37" s="172"/>
      <c r="AF37" s="172"/>
      <c r="AG37" s="172" t="s">
        <v>82</v>
      </c>
      <c r="AH37" s="184"/>
      <c r="AI37" s="184"/>
      <c r="AJ37" s="184"/>
      <c r="AK37" s="184"/>
      <c r="AL37" s="184"/>
      <c r="AM37" s="184"/>
      <c r="AN37" s="184"/>
      <c r="AO37" s="184"/>
      <c r="AP37" s="184"/>
      <c r="AQ37" s="184"/>
      <c r="AR37" s="184"/>
      <c r="AS37" s="184"/>
      <c r="AT37" s="184"/>
      <c r="AU37" s="184"/>
      <c r="AV37" s="184"/>
      <c r="AW37" s="184"/>
      <c r="AX37" s="184"/>
      <c r="AY37" s="184"/>
      <c r="AZ37" s="172" t="s">
        <v>81</v>
      </c>
      <c r="BA37" s="172"/>
      <c r="BB37" s="172"/>
      <c r="BC37" s="172"/>
      <c r="BD37" s="172"/>
      <c r="BE37" s="172"/>
      <c r="BF37" s="177" t="s">
        <v>83</v>
      </c>
      <c r="BG37" s="178"/>
      <c r="BH37" s="178"/>
      <c r="BI37" s="178"/>
      <c r="BJ37" s="178"/>
      <c r="BK37" s="178"/>
      <c r="BL37" s="178"/>
      <c r="BM37" s="178"/>
      <c r="BN37" s="178"/>
      <c r="BO37" s="178"/>
      <c r="BP37" s="178"/>
      <c r="BQ37" s="178"/>
      <c r="BR37" s="178"/>
      <c r="BS37" s="178"/>
      <c r="BT37" s="178"/>
      <c r="BU37" s="178"/>
      <c r="BV37" s="178"/>
      <c r="BW37" s="178"/>
      <c r="BX37" s="178"/>
      <c r="BY37" s="179"/>
    </row>
    <row r="38" spans="1:91" ht="12.75" customHeight="1" x14ac:dyDescent="0.25">
      <c r="A38" s="5"/>
      <c r="B38" s="168" t="s">
        <v>70</v>
      </c>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51" t="str">
        <f>IF($AB$33="nemám výkaz","----",IF($AB$33="","",HLOOKUP($AB$33,Úvod!$B$22:$J$34,2,FALSE)))</f>
        <v/>
      </c>
      <c r="AB38" s="151"/>
      <c r="AC38" s="151"/>
      <c r="AD38" s="151"/>
      <c r="AE38" s="151"/>
      <c r="AF38" s="151"/>
      <c r="AG38" s="233"/>
      <c r="AH38" s="233"/>
      <c r="AI38" s="233"/>
      <c r="AJ38" s="233"/>
      <c r="AK38" s="233"/>
      <c r="AL38" s="233"/>
      <c r="AM38" s="233"/>
      <c r="AN38" s="233"/>
      <c r="AO38" s="233"/>
      <c r="AP38" s="233"/>
      <c r="AQ38" s="233"/>
      <c r="AR38" s="233"/>
      <c r="AS38" s="233"/>
      <c r="AT38" s="233"/>
      <c r="AU38" s="233"/>
      <c r="AV38" s="233"/>
      <c r="AW38" s="233"/>
      <c r="AX38" s="233"/>
      <c r="AY38" s="233"/>
      <c r="AZ38" s="234" t="str">
        <f>IF($AZ$33="nemám výkaz","----",IF($AZ$33="","",HLOOKUP($AZ$33,Úvod!$B$22:$J$34,2,FALSE)))</f>
        <v/>
      </c>
      <c r="BA38" s="234"/>
      <c r="BB38" s="234"/>
      <c r="BC38" s="234"/>
      <c r="BD38" s="234"/>
      <c r="BE38" s="234"/>
      <c r="BF38" s="233"/>
      <c r="BG38" s="233"/>
      <c r="BH38" s="233"/>
      <c r="BI38" s="233"/>
      <c r="BJ38" s="233"/>
      <c r="BK38" s="233"/>
      <c r="BL38" s="233"/>
      <c r="BM38" s="233"/>
      <c r="BN38" s="233"/>
      <c r="BO38" s="233"/>
      <c r="BP38" s="233"/>
      <c r="BQ38" s="233"/>
      <c r="BR38" s="233"/>
      <c r="BS38" s="233"/>
      <c r="BT38" s="233"/>
      <c r="BU38" s="233"/>
      <c r="BV38" s="233"/>
      <c r="BW38" s="233"/>
      <c r="BX38" s="233"/>
      <c r="BY38" s="235"/>
    </row>
    <row r="39" spans="1:91" ht="12.75" customHeight="1" x14ac:dyDescent="0.25">
      <c r="A39" s="5"/>
      <c r="B39" s="166" t="s">
        <v>71</v>
      </c>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13" t="str">
        <f>IF($AB$33="nemám výkaz","----",IF($AB$33="","",HLOOKUP($AB$33,Úvod!$B$22:$J$34,3,FALSE)))</f>
        <v/>
      </c>
      <c r="AB39" s="113"/>
      <c r="AC39" s="113"/>
      <c r="AD39" s="113"/>
      <c r="AE39" s="113"/>
      <c r="AF39" s="113"/>
      <c r="AG39" s="112"/>
      <c r="AH39" s="112"/>
      <c r="AI39" s="112"/>
      <c r="AJ39" s="112"/>
      <c r="AK39" s="112"/>
      <c r="AL39" s="112"/>
      <c r="AM39" s="112"/>
      <c r="AN39" s="112"/>
      <c r="AO39" s="112"/>
      <c r="AP39" s="112"/>
      <c r="AQ39" s="112"/>
      <c r="AR39" s="112"/>
      <c r="AS39" s="112"/>
      <c r="AT39" s="112"/>
      <c r="AU39" s="112"/>
      <c r="AV39" s="112"/>
      <c r="AW39" s="112"/>
      <c r="AX39" s="112"/>
      <c r="AY39" s="112"/>
      <c r="AZ39" s="113" t="str">
        <f>IF($AZ$33="nemám výkaz","----",IF($AZ$33="","",HLOOKUP($AZ$33,Úvod!$B$22:$J$34,3,FALSE)))</f>
        <v/>
      </c>
      <c r="BA39" s="113"/>
      <c r="BB39" s="113"/>
      <c r="BC39" s="113"/>
      <c r="BD39" s="113"/>
      <c r="BE39" s="113"/>
      <c r="BF39" s="112"/>
      <c r="BG39" s="112"/>
      <c r="BH39" s="112"/>
      <c r="BI39" s="112"/>
      <c r="BJ39" s="112"/>
      <c r="BK39" s="112"/>
      <c r="BL39" s="112"/>
      <c r="BM39" s="112"/>
      <c r="BN39" s="112"/>
      <c r="BO39" s="112"/>
      <c r="BP39" s="112"/>
      <c r="BQ39" s="112"/>
      <c r="BR39" s="112"/>
      <c r="BS39" s="112"/>
      <c r="BT39" s="112"/>
      <c r="BU39" s="112"/>
      <c r="BV39" s="112"/>
      <c r="BW39" s="112"/>
      <c r="BX39" s="112"/>
      <c r="BY39" s="237"/>
    </row>
    <row r="40" spans="1:91" ht="12.75" customHeight="1" x14ac:dyDescent="0.25">
      <c r="A40" s="5"/>
      <c r="B40" s="166" t="s">
        <v>74</v>
      </c>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13" t="str">
        <f>IF($AB$33="nemám výkaz","----",IF($AB$33="","",HLOOKUP($AB$33,Úvod!$B$22:$J$34,6,FALSE)))</f>
        <v/>
      </c>
      <c r="AB40" s="113"/>
      <c r="AC40" s="113"/>
      <c r="AD40" s="113"/>
      <c r="AE40" s="113"/>
      <c r="AF40" s="113"/>
      <c r="AG40" s="112"/>
      <c r="AH40" s="112"/>
      <c r="AI40" s="112"/>
      <c r="AJ40" s="112"/>
      <c r="AK40" s="112"/>
      <c r="AL40" s="112"/>
      <c r="AM40" s="112"/>
      <c r="AN40" s="112"/>
      <c r="AO40" s="112"/>
      <c r="AP40" s="112"/>
      <c r="AQ40" s="112"/>
      <c r="AR40" s="112"/>
      <c r="AS40" s="112"/>
      <c r="AT40" s="112"/>
      <c r="AU40" s="112"/>
      <c r="AV40" s="112"/>
      <c r="AW40" s="112"/>
      <c r="AX40" s="112"/>
      <c r="AY40" s="112"/>
      <c r="AZ40" s="173" t="s">
        <v>95</v>
      </c>
      <c r="BA40" s="113"/>
      <c r="BB40" s="113"/>
      <c r="BC40" s="113"/>
      <c r="BD40" s="113"/>
      <c r="BE40" s="113"/>
      <c r="BF40" s="189"/>
      <c r="BG40" s="189"/>
      <c r="BH40" s="189"/>
      <c r="BI40" s="189"/>
      <c r="BJ40" s="189"/>
      <c r="BK40" s="189"/>
      <c r="BL40" s="189"/>
      <c r="BM40" s="189"/>
      <c r="BN40" s="189"/>
      <c r="BO40" s="189"/>
      <c r="BP40" s="189"/>
      <c r="BQ40" s="189"/>
      <c r="BR40" s="189"/>
      <c r="BS40" s="189"/>
      <c r="BT40" s="189"/>
      <c r="BU40" s="189"/>
      <c r="BV40" s="189"/>
      <c r="BW40" s="189"/>
      <c r="BX40" s="189"/>
      <c r="BY40" s="190"/>
    </row>
    <row r="41" spans="1:91" ht="12.75" customHeight="1" x14ac:dyDescent="0.25">
      <c r="A41" s="5"/>
      <c r="B41" s="166" t="s">
        <v>75</v>
      </c>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13" t="str">
        <f>IF($AB$33="nemám výkaz","----",IF($AB$33="","",HLOOKUP($AB$33,Úvod!$B$22:$J$34,7,FALSE)))</f>
        <v/>
      </c>
      <c r="AB41" s="113"/>
      <c r="AC41" s="113"/>
      <c r="AD41" s="113"/>
      <c r="AE41" s="113"/>
      <c r="AF41" s="113"/>
      <c r="AG41" s="112"/>
      <c r="AH41" s="112"/>
      <c r="AI41" s="112"/>
      <c r="AJ41" s="112"/>
      <c r="AK41" s="112"/>
      <c r="AL41" s="112"/>
      <c r="AM41" s="112"/>
      <c r="AN41" s="112"/>
      <c r="AO41" s="112"/>
      <c r="AP41" s="112"/>
      <c r="AQ41" s="112"/>
      <c r="AR41" s="112"/>
      <c r="AS41" s="112"/>
      <c r="AT41" s="112"/>
      <c r="AU41" s="112"/>
      <c r="AV41" s="112"/>
      <c r="AW41" s="112"/>
      <c r="AX41" s="112"/>
      <c r="AY41" s="112"/>
      <c r="AZ41" s="173" t="s">
        <v>95</v>
      </c>
      <c r="BA41" s="113"/>
      <c r="BB41" s="113"/>
      <c r="BC41" s="113"/>
      <c r="BD41" s="113"/>
      <c r="BE41" s="113"/>
      <c r="BF41" s="189"/>
      <c r="BG41" s="189"/>
      <c r="BH41" s="189"/>
      <c r="BI41" s="189"/>
      <c r="BJ41" s="189"/>
      <c r="BK41" s="189"/>
      <c r="BL41" s="189"/>
      <c r="BM41" s="189"/>
      <c r="BN41" s="189"/>
      <c r="BO41" s="189"/>
      <c r="BP41" s="189"/>
      <c r="BQ41" s="189"/>
      <c r="BR41" s="189"/>
      <c r="BS41" s="189"/>
      <c r="BT41" s="189"/>
      <c r="BU41" s="189"/>
      <c r="BV41" s="189"/>
      <c r="BW41" s="189"/>
      <c r="BX41" s="189"/>
      <c r="BY41" s="190"/>
    </row>
    <row r="42" spans="1:91" ht="12.75" customHeight="1" x14ac:dyDescent="0.25">
      <c r="A42" s="5"/>
      <c r="B42" s="166" t="s">
        <v>76</v>
      </c>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13" t="str">
        <f>IF($AB$33="nemám výkaz","----",IF($AB$33="","",HLOOKUP($AB$33,Úvod!$B$22:$J$34,8,FALSE)))</f>
        <v/>
      </c>
      <c r="AB42" s="113"/>
      <c r="AC42" s="113"/>
      <c r="AD42" s="113"/>
      <c r="AE42" s="113"/>
      <c r="AF42" s="113"/>
      <c r="AG42" s="189">
        <f>IF((AG40+AG41)&gt;0,0,AG40+AG41)</f>
        <v>0</v>
      </c>
      <c r="AH42" s="189"/>
      <c r="AI42" s="189"/>
      <c r="AJ42" s="189"/>
      <c r="AK42" s="189"/>
      <c r="AL42" s="189"/>
      <c r="AM42" s="189"/>
      <c r="AN42" s="189"/>
      <c r="AO42" s="189"/>
      <c r="AP42" s="189"/>
      <c r="AQ42" s="189"/>
      <c r="AR42" s="189"/>
      <c r="AS42" s="189"/>
      <c r="AT42" s="189"/>
      <c r="AU42" s="189"/>
      <c r="AV42" s="189"/>
      <c r="AW42" s="189"/>
      <c r="AX42" s="189"/>
      <c r="AY42" s="189"/>
      <c r="AZ42" s="173" t="s">
        <v>95</v>
      </c>
      <c r="BA42" s="113"/>
      <c r="BB42" s="113"/>
      <c r="BC42" s="113"/>
      <c r="BD42" s="113"/>
      <c r="BE42" s="113"/>
      <c r="BF42" s="189"/>
      <c r="BG42" s="189"/>
      <c r="BH42" s="189"/>
      <c r="BI42" s="189"/>
      <c r="BJ42" s="189"/>
      <c r="BK42" s="189"/>
      <c r="BL42" s="189"/>
      <c r="BM42" s="189"/>
      <c r="BN42" s="189"/>
      <c r="BO42" s="189"/>
      <c r="BP42" s="189"/>
      <c r="BQ42" s="189"/>
      <c r="BR42" s="189"/>
      <c r="BS42" s="189"/>
      <c r="BT42" s="189"/>
      <c r="BU42" s="189"/>
      <c r="BV42" s="189"/>
      <c r="BW42" s="189"/>
      <c r="BX42" s="189"/>
      <c r="BY42" s="190"/>
    </row>
    <row r="43" spans="1:91" ht="12.75" customHeight="1" x14ac:dyDescent="0.25">
      <c r="A43" s="5"/>
      <c r="B43" s="166" t="s">
        <v>77</v>
      </c>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13" t="str">
        <f>IF($AB$33="nemám výkaz","----",IF($AB$33="","",HLOOKUP($AB$33,Úvod!$B$22:$J$34,9,FALSE)))</f>
        <v/>
      </c>
      <c r="AB43" s="113"/>
      <c r="AC43" s="113"/>
      <c r="AD43" s="113"/>
      <c r="AE43" s="113"/>
      <c r="AF43" s="113"/>
      <c r="AG43" s="189">
        <f>AG39+AG42</f>
        <v>0</v>
      </c>
      <c r="AH43" s="189"/>
      <c r="AI43" s="189"/>
      <c r="AJ43" s="189"/>
      <c r="AK43" s="189"/>
      <c r="AL43" s="189"/>
      <c r="AM43" s="189"/>
      <c r="AN43" s="189"/>
      <c r="AO43" s="189"/>
      <c r="AP43" s="189"/>
      <c r="AQ43" s="189"/>
      <c r="AR43" s="189"/>
      <c r="AS43" s="189"/>
      <c r="AT43" s="189"/>
      <c r="AU43" s="189"/>
      <c r="AV43" s="189"/>
      <c r="AW43" s="189"/>
      <c r="AX43" s="189"/>
      <c r="AY43" s="189"/>
      <c r="AZ43" s="173" t="s">
        <v>95</v>
      </c>
      <c r="BA43" s="113"/>
      <c r="BB43" s="113"/>
      <c r="BC43" s="113"/>
      <c r="BD43" s="113"/>
      <c r="BE43" s="113"/>
      <c r="BF43" s="189"/>
      <c r="BG43" s="189"/>
      <c r="BH43" s="189"/>
      <c r="BI43" s="189"/>
      <c r="BJ43" s="189"/>
      <c r="BK43" s="189"/>
      <c r="BL43" s="189"/>
      <c r="BM43" s="189"/>
      <c r="BN43" s="189"/>
      <c r="BO43" s="189"/>
      <c r="BP43" s="189"/>
      <c r="BQ43" s="189"/>
      <c r="BR43" s="189"/>
      <c r="BS43" s="189"/>
      <c r="BT43" s="189"/>
      <c r="BU43" s="189"/>
      <c r="BV43" s="189"/>
      <c r="BW43" s="189"/>
      <c r="BX43" s="189"/>
      <c r="BY43" s="190"/>
    </row>
    <row r="44" spans="1:91" ht="12.75" customHeight="1" x14ac:dyDescent="0.25">
      <c r="A44" s="5"/>
      <c r="B44" s="166" t="s">
        <v>39</v>
      </c>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13" t="str">
        <f>IF($AB$33="nemám výkaz","----",IF($AB$33="","",HLOOKUP($AB$33,Úvod!$B$22:$J$34,10,FALSE)))</f>
        <v/>
      </c>
      <c r="AB44" s="113"/>
      <c r="AC44" s="113"/>
      <c r="AD44" s="113"/>
      <c r="AE44" s="113"/>
      <c r="AF44" s="113"/>
      <c r="AG44" s="112"/>
      <c r="AH44" s="112"/>
      <c r="AI44" s="112"/>
      <c r="AJ44" s="112"/>
      <c r="AK44" s="112"/>
      <c r="AL44" s="112"/>
      <c r="AM44" s="112"/>
      <c r="AN44" s="112"/>
      <c r="AO44" s="112"/>
      <c r="AP44" s="112"/>
      <c r="AQ44" s="112"/>
      <c r="AR44" s="112"/>
      <c r="AS44" s="112"/>
      <c r="AT44" s="112"/>
      <c r="AU44" s="112"/>
      <c r="AV44" s="112"/>
      <c r="AW44" s="112"/>
      <c r="AX44" s="112"/>
      <c r="AY44" s="112"/>
      <c r="AZ44" s="113" t="str">
        <f>IF($AZ$33="nemám výkaz","----",IF($AZ$33="","",HLOOKUP($AZ$33,Úvod!$B$22:$J$34,10,FALSE)))</f>
        <v/>
      </c>
      <c r="BA44" s="113"/>
      <c r="BB44" s="113"/>
      <c r="BC44" s="113"/>
      <c r="BD44" s="113"/>
      <c r="BE44" s="113"/>
      <c r="BF44" s="112"/>
      <c r="BG44" s="112"/>
      <c r="BH44" s="112"/>
      <c r="BI44" s="112"/>
      <c r="BJ44" s="112"/>
      <c r="BK44" s="112"/>
      <c r="BL44" s="112"/>
      <c r="BM44" s="112"/>
      <c r="BN44" s="112"/>
      <c r="BO44" s="112"/>
      <c r="BP44" s="112"/>
      <c r="BQ44" s="112"/>
      <c r="BR44" s="112"/>
      <c r="BS44" s="112"/>
      <c r="BT44" s="112"/>
      <c r="BU44" s="112"/>
      <c r="BV44" s="112"/>
      <c r="BW44" s="112"/>
      <c r="BX44" s="112"/>
      <c r="BY44" s="237"/>
    </row>
    <row r="45" spans="1:91" ht="12.75" customHeight="1" x14ac:dyDescent="0.25">
      <c r="A45" s="5"/>
      <c r="B45" s="166" t="s">
        <v>78</v>
      </c>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13" t="str">
        <f>IF($AB$33="nemám výkaz","----",IF($AB$33="","",HLOOKUP($AB$33,Úvod!$B$22:$J$34,11,FALSE)))</f>
        <v/>
      </c>
      <c r="AB45" s="113"/>
      <c r="AC45" s="113"/>
      <c r="AD45" s="113"/>
      <c r="AE45" s="113"/>
      <c r="AF45" s="113"/>
      <c r="AG45" s="112"/>
      <c r="AH45" s="112"/>
      <c r="AI45" s="112"/>
      <c r="AJ45" s="112"/>
      <c r="AK45" s="112"/>
      <c r="AL45" s="112"/>
      <c r="AM45" s="112"/>
      <c r="AN45" s="112"/>
      <c r="AO45" s="112"/>
      <c r="AP45" s="112"/>
      <c r="AQ45" s="112"/>
      <c r="AR45" s="112"/>
      <c r="AS45" s="112"/>
      <c r="AT45" s="112"/>
      <c r="AU45" s="112"/>
      <c r="AV45" s="112"/>
      <c r="AW45" s="112"/>
      <c r="AX45" s="112"/>
      <c r="AY45" s="112"/>
      <c r="AZ45" s="113" t="str">
        <f>IF($AZ$33="nemám výkaz","----",IF($AZ$33="","",HLOOKUP($AZ$33,Úvod!$B$22:$J$34,11,FALSE)))</f>
        <v/>
      </c>
      <c r="BA45" s="113"/>
      <c r="BB45" s="113"/>
      <c r="BC45" s="113"/>
      <c r="BD45" s="113"/>
      <c r="BE45" s="113"/>
      <c r="BF45" s="112"/>
      <c r="BG45" s="112"/>
      <c r="BH45" s="112"/>
      <c r="BI45" s="112"/>
      <c r="BJ45" s="112"/>
      <c r="BK45" s="112"/>
      <c r="BL45" s="112"/>
      <c r="BM45" s="112"/>
      <c r="BN45" s="112"/>
      <c r="BO45" s="112"/>
      <c r="BP45" s="112"/>
      <c r="BQ45" s="112"/>
      <c r="BR45" s="112"/>
      <c r="BS45" s="112"/>
      <c r="BT45" s="112"/>
      <c r="BU45" s="112"/>
      <c r="BV45" s="112"/>
      <c r="BW45" s="112"/>
      <c r="BX45" s="112"/>
      <c r="BY45" s="237"/>
    </row>
    <row r="46" spans="1:91" ht="27" customHeight="1" x14ac:dyDescent="0.25">
      <c r="A46" s="5"/>
      <c r="B46" s="166" t="s">
        <v>79</v>
      </c>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13" t="str">
        <f>IF($AB$33="nemám výkaz","----",IF($AB$33="","",HLOOKUP($AB$33,Úvod!$B$22:$J$34,12,FALSE)))</f>
        <v/>
      </c>
      <c r="AB46" s="113"/>
      <c r="AC46" s="113"/>
      <c r="AD46" s="113"/>
      <c r="AE46" s="113"/>
      <c r="AF46" s="113"/>
      <c r="AG46" s="112"/>
      <c r="AH46" s="112"/>
      <c r="AI46" s="112"/>
      <c r="AJ46" s="112"/>
      <c r="AK46" s="112"/>
      <c r="AL46" s="112"/>
      <c r="AM46" s="112"/>
      <c r="AN46" s="112"/>
      <c r="AO46" s="112"/>
      <c r="AP46" s="112"/>
      <c r="AQ46" s="112"/>
      <c r="AR46" s="112"/>
      <c r="AS46" s="112"/>
      <c r="AT46" s="112"/>
      <c r="AU46" s="112"/>
      <c r="AV46" s="112"/>
      <c r="AW46" s="112"/>
      <c r="AX46" s="112"/>
      <c r="AY46" s="112"/>
      <c r="AZ46" s="113" t="str">
        <f>IF($AZ$33="nemám výkaz","----",IF($AZ$33="","",HLOOKUP($AZ$33,Úvod!$B$22:$J$34,12,FALSE)))</f>
        <v/>
      </c>
      <c r="BA46" s="113"/>
      <c r="BB46" s="113"/>
      <c r="BC46" s="113"/>
      <c r="BD46" s="113"/>
      <c r="BE46" s="113"/>
      <c r="BF46" s="112"/>
      <c r="BG46" s="112"/>
      <c r="BH46" s="112"/>
      <c r="BI46" s="112"/>
      <c r="BJ46" s="112"/>
      <c r="BK46" s="112"/>
      <c r="BL46" s="112"/>
      <c r="BM46" s="112"/>
      <c r="BN46" s="112"/>
      <c r="BO46" s="112"/>
      <c r="BP46" s="112"/>
      <c r="BQ46" s="112"/>
      <c r="BR46" s="112"/>
      <c r="BS46" s="112"/>
      <c r="BT46" s="112"/>
      <c r="BU46" s="112"/>
      <c r="BV46" s="112"/>
      <c r="BW46" s="112"/>
      <c r="BX46" s="112"/>
      <c r="BY46" s="237"/>
    </row>
    <row r="47" spans="1:91" ht="12.75" customHeight="1" thickBot="1" x14ac:dyDescent="0.3">
      <c r="A47" s="5"/>
      <c r="B47" s="222" t="s">
        <v>80</v>
      </c>
      <c r="C47" s="223"/>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08" t="str">
        <f>IF($AB$33="nemám výkaz","----",IF($AB$33="","",HLOOKUP($AB$33,Úvod!$B$22:$J$34,13,FALSE)))</f>
        <v/>
      </c>
      <c r="AB47" s="208"/>
      <c r="AC47" s="208"/>
      <c r="AD47" s="208"/>
      <c r="AE47" s="208"/>
      <c r="AF47" s="208"/>
      <c r="AG47" s="193">
        <f>AG46+AG45+AG44</f>
        <v>0</v>
      </c>
      <c r="AH47" s="193"/>
      <c r="AI47" s="193"/>
      <c r="AJ47" s="193"/>
      <c r="AK47" s="193"/>
      <c r="AL47" s="193"/>
      <c r="AM47" s="193"/>
      <c r="AN47" s="193"/>
      <c r="AO47" s="193"/>
      <c r="AP47" s="193"/>
      <c r="AQ47" s="193"/>
      <c r="AR47" s="193"/>
      <c r="AS47" s="193"/>
      <c r="AT47" s="193"/>
      <c r="AU47" s="193"/>
      <c r="AV47" s="193"/>
      <c r="AW47" s="193"/>
      <c r="AX47" s="193"/>
      <c r="AY47" s="193"/>
      <c r="AZ47" s="208" t="str">
        <f>IF($AZ$33="nemám výkaz","----",IF($AZ$33="","",HLOOKUP($AZ$33,Úvod!$B$22:$J$34,13,FALSE)))</f>
        <v/>
      </c>
      <c r="BA47" s="208"/>
      <c r="BB47" s="208"/>
      <c r="BC47" s="208"/>
      <c r="BD47" s="208"/>
      <c r="BE47" s="208"/>
      <c r="BF47" s="238">
        <f>BF46+BF45+BF44</f>
        <v>0</v>
      </c>
      <c r="BG47" s="238"/>
      <c r="BH47" s="238"/>
      <c r="BI47" s="238"/>
      <c r="BJ47" s="238"/>
      <c r="BK47" s="238"/>
      <c r="BL47" s="238"/>
      <c r="BM47" s="238"/>
      <c r="BN47" s="238"/>
      <c r="BO47" s="238"/>
      <c r="BP47" s="238"/>
      <c r="BQ47" s="238"/>
      <c r="BR47" s="238"/>
      <c r="BS47" s="238"/>
      <c r="BT47" s="238"/>
      <c r="BU47" s="238"/>
      <c r="BV47" s="238"/>
      <c r="BW47" s="238"/>
      <c r="BX47" s="238"/>
      <c r="BY47" s="239"/>
    </row>
    <row r="48" spans="1:91" s="8" customFormat="1" ht="12" customHeight="1" x14ac:dyDescent="0.2">
      <c r="B48" s="40"/>
      <c r="C48" s="40"/>
      <c r="D48" s="49"/>
      <c r="E48" s="49"/>
      <c r="F48" s="49"/>
      <c r="G48" s="49"/>
      <c r="H48" s="49"/>
      <c r="I48" s="49"/>
      <c r="J48" s="49"/>
      <c r="K48" s="49"/>
      <c r="L48" s="49"/>
      <c r="M48" s="49"/>
      <c r="N48" s="49"/>
      <c r="O48" s="49"/>
      <c r="P48" s="49"/>
      <c r="Q48" s="49"/>
      <c r="R48" s="49"/>
      <c r="S48" s="49"/>
      <c r="T48" s="49"/>
      <c r="U48" s="49"/>
      <c r="V48" s="49"/>
      <c r="W48" s="49"/>
      <c r="X48" s="49"/>
      <c r="Y48" s="49"/>
      <c r="Z48" s="49"/>
      <c r="AA48" s="31"/>
      <c r="AB48" s="31"/>
      <c r="AC48" s="31"/>
      <c r="AD48" s="31"/>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2"/>
      <c r="BV48" s="32"/>
      <c r="BW48" s="32"/>
      <c r="BX48" s="32"/>
      <c r="BY48" s="29"/>
      <c r="CG48" s="7"/>
      <c r="CH48" s="7"/>
      <c r="CI48" s="7"/>
      <c r="CJ48" s="7"/>
      <c r="CK48" s="7"/>
      <c r="CL48" s="7"/>
      <c r="CM48" s="7"/>
    </row>
    <row r="49" spans="2:91" s="29" customFormat="1" ht="14.25" customHeight="1" x14ac:dyDescent="0.2">
      <c r="B49" s="147" t="s">
        <v>58</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c r="BI49" s="147"/>
      <c r="BJ49" s="147"/>
      <c r="BK49" s="147"/>
      <c r="BL49" s="147"/>
      <c r="BM49" s="147"/>
      <c r="BN49" s="147"/>
      <c r="BO49" s="147"/>
      <c r="BP49" s="147"/>
      <c r="BQ49" s="147"/>
      <c r="BR49" s="147"/>
      <c r="BS49" s="147"/>
      <c r="BT49" s="147"/>
      <c r="BU49" s="147"/>
      <c r="BV49" s="147"/>
      <c r="BW49" s="147"/>
      <c r="BX49" s="147"/>
      <c r="BY49" s="147"/>
      <c r="CG49" s="27"/>
      <c r="CH49" s="27"/>
      <c r="CI49" s="27"/>
      <c r="CJ49" s="27"/>
      <c r="CK49" s="27"/>
      <c r="CL49" s="27"/>
      <c r="CM49" s="27"/>
    </row>
    <row r="50" spans="2:91" s="29" customFormat="1" ht="14.25" customHeight="1" x14ac:dyDescent="0.2">
      <c r="B50" s="69"/>
      <c r="C50" s="69"/>
      <c r="D50" s="69"/>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c r="AN50" s="69"/>
      <c r="AO50" s="69"/>
      <c r="AP50" s="69"/>
      <c r="AQ50" s="69"/>
      <c r="AR50" s="69"/>
      <c r="AS50" s="69"/>
      <c r="AT50" s="69"/>
      <c r="AU50" s="69"/>
      <c r="AV50" s="69"/>
      <c r="AW50" s="69"/>
      <c r="AX50" s="69"/>
      <c r="AY50" s="69"/>
      <c r="AZ50" s="69"/>
      <c r="BA50" s="69"/>
      <c r="BB50" s="69"/>
      <c r="BC50" s="69"/>
      <c r="BD50" s="69"/>
      <c r="BE50" s="69"/>
      <c r="BF50" s="69"/>
      <c r="BG50" s="69"/>
      <c r="BH50" s="69"/>
      <c r="BI50" s="69"/>
      <c r="BJ50" s="69"/>
      <c r="BK50" s="69"/>
      <c r="BL50" s="69"/>
      <c r="BM50" s="69"/>
      <c r="BN50" s="69"/>
      <c r="BO50" s="69"/>
      <c r="BP50" s="69"/>
      <c r="BQ50" s="69"/>
      <c r="BR50" s="69"/>
      <c r="BS50" s="69"/>
      <c r="BT50" s="69"/>
      <c r="BU50" s="69"/>
      <c r="BV50" s="69"/>
      <c r="BW50" s="69"/>
      <c r="BX50" s="69"/>
      <c r="BY50" s="69"/>
      <c r="CG50" s="27"/>
      <c r="CH50" s="27"/>
      <c r="CI50" s="27"/>
      <c r="CJ50" s="27"/>
      <c r="CK50" s="27"/>
      <c r="CL50" s="27"/>
      <c r="CM50" s="27"/>
    </row>
    <row r="51" spans="2:91" s="29" customFormat="1" ht="14.25" customHeight="1" thickBot="1" x14ac:dyDescent="0.25">
      <c r="B51" s="117" t="s">
        <v>17</v>
      </c>
      <c r="C51" s="117"/>
      <c r="D51" s="117"/>
      <c r="E51" s="117"/>
      <c r="F51" s="117"/>
      <c r="G51" s="117"/>
      <c r="H51" s="117"/>
      <c r="I51" s="117"/>
      <c r="J51" s="117"/>
      <c r="K51" s="117"/>
      <c r="L51" s="117"/>
      <c r="M51" s="117"/>
      <c r="N51" s="117"/>
      <c r="O51" s="117"/>
      <c r="P51" s="30"/>
      <c r="Q51" s="30"/>
      <c r="R51" s="30"/>
      <c r="S51" s="30"/>
      <c r="T51" s="30"/>
      <c r="U51" s="30"/>
      <c r="V51" s="30"/>
      <c r="W51" s="30"/>
      <c r="X51" s="30"/>
      <c r="Y51" s="30"/>
      <c r="Z51" s="30"/>
      <c r="AA51" s="31"/>
      <c r="AB51" s="31"/>
      <c r="AC51" s="31"/>
      <c r="AD51" s="31"/>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CG51" s="27"/>
      <c r="CH51" s="27"/>
      <c r="CI51" s="27"/>
      <c r="CJ51" s="27"/>
      <c r="CK51" s="27"/>
      <c r="CL51" s="27"/>
      <c r="CM51" s="27"/>
    </row>
    <row r="52" spans="2:91" s="8" customFormat="1" ht="16.5" customHeight="1" thickBot="1" x14ac:dyDescent="0.25">
      <c r="B52" s="152" t="s">
        <v>2</v>
      </c>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3"/>
      <c r="AB52" s="153"/>
      <c r="AC52" s="153"/>
      <c r="AD52" s="153"/>
      <c r="AE52" s="153"/>
      <c r="AF52" s="153"/>
      <c r="AG52" s="153"/>
      <c r="AH52" s="153"/>
      <c r="AI52" s="153"/>
      <c r="AJ52" s="153"/>
      <c r="AK52" s="153"/>
      <c r="AL52" s="153"/>
      <c r="AM52" s="153"/>
      <c r="AN52" s="153"/>
      <c r="AO52" s="153"/>
      <c r="AP52" s="153"/>
      <c r="AQ52" s="153"/>
      <c r="AR52" s="153"/>
      <c r="AS52" s="153"/>
      <c r="AT52" s="153"/>
      <c r="AU52" s="153"/>
      <c r="AV52" s="153"/>
      <c r="AW52" s="153"/>
      <c r="AX52" s="153"/>
      <c r="AY52" s="153"/>
      <c r="AZ52" s="153"/>
      <c r="BA52" s="153"/>
      <c r="BB52" s="153"/>
      <c r="BC52" s="153"/>
      <c r="BD52" s="153"/>
      <c r="BE52" s="153"/>
      <c r="BF52" s="153"/>
      <c r="BG52" s="153"/>
      <c r="BH52" s="153"/>
      <c r="BI52" s="153"/>
      <c r="BJ52" s="153"/>
      <c r="BK52" s="153"/>
      <c r="BL52" s="153"/>
      <c r="BM52" s="153"/>
      <c r="BN52" s="153"/>
      <c r="BO52" s="153"/>
      <c r="BP52" s="153"/>
      <c r="BQ52" s="153"/>
      <c r="BR52" s="153"/>
      <c r="BS52" s="153"/>
      <c r="BT52" s="153"/>
      <c r="BU52" s="153"/>
      <c r="BV52" s="153"/>
      <c r="BW52" s="153"/>
      <c r="BX52" s="154"/>
      <c r="BY52" s="29"/>
      <c r="BZ52" s="50"/>
      <c r="CA52" s="50"/>
      <c r="CG52" s="7"/>
      <c r="CH52" s="7"/>
      <c r="CI52" s="7"/>
      <c r="CJ52" s="7"/>
      <c r="CK52" s="7"/>
      <c r="CL52" s="7"/>
      <c r="CM52" s="7"/>
    </row>
    <row r="53" spans="2:91" s="8" customFormat="1" ht="60" customHeight="1" thickBot="1" x14ac:dyDescent="0.25">
      <c r="B53" s="155" t="s">
        <v>38</v>
      </c>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7"/>
      <c r="AE53" s="100"/>
      <c r="AF53" s="101"/>
      <c r="AG53" s="101"/>
      <c r="AH53" s="101"/>
      <c r="AI53" s="101"/>
      <c r="AJ53" s="101"/>
      <c r="AK53" s="101"/>
      <c r="AL53" s="101"/>
      <c r="AM53" s="101"/>
      <c r="AN53" s="101"/>
      <c r="AO53" s="101"/>
      <c r="AP53" s="101"/>
      <c r="AQ53" s="101"/>
      <c r="AR53" s="101"/>
      <c r="AS53" s="101"/>
      <c r="AT53" s="101"/>
      <c r="AU53" s="101"/>
      <c r="AV53" s="101"/>
      <c r="AW53" s="101"/>
      <c r="AX53" s="101"/>
      <c r="AY53" s="101"/>
      <c r="AZ53" s="102"/>
      <c r="BA53" s="101"/>
      <c r="BB53" s="101"/>
      <c r="BC53" s="101"/>
      <c r="BD53" s="101"/>
      <c r="BE53" s="101"/>
      <c r="BF53" s="101"/>
      <c r="BG53" s="101"/>
      <c r="BH53" s="101"/>
      <c r="BI53" s="101"/>
      <c r="BJ53" s="101"/>
      <c r="BK53" s="101"/>
      <c r="BL53" s="101"/>
      <c r="BM53" s="101"/>
      <c r="BN53" s="101"/>
      <c r="BO53" s="101"/>
      <c r="BP53" s="101"/>
      <c r="BQ53" s="101"/>
      <c r="BR53" s="101"/>
      <c r="BS53" s="101"/>
      <c r="BT53" s="101"/>
      <c r="BU53" s="101"/>
      <c r="BV53" s="101"/>
      <c r="BW53" s="101"/>
      <c r="BX53" s="103"/>
      <c r="BY53" s="29"/>
      <c r="BZ53" s="33"/>
      <c r="CA53" s="33"/>
      <c r="CG53" s="7"/>
      <c r="CH53" s="7"/>
      <c r="CI53" s="7"/>
      <c r="CJ53" s="7"/>
      <c r="CK53" s="7"/>
      <c r="CL53" s="7"/>
      <c r="CM53" s="7"/>
    </row>
    <row r="54" spans="2:91" s="8" customFormat="1" ht="10.15" customHeight="1" x14ac:dyDescent="0.2">
      <c r="B54" s="158"/>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60"/>
      <c r="AE54" s="33"/>
      <c r="AF54" s="104"/>
      <c r="AG54" s="105"/>
      <c r="AH54" s="105"/>
      <c r="AI54" s="105"/>
      <c r="AJ54" s="105"/>
      <c r="AK54" s="105"/>
      <c r="AL54" s="105"/>
      <c r="AM54" s="105"/>
      <c r="AN54" s="105"/>
      <c r="AO54" s="105"/>
      <c r="AP54" s="105"/>
      <c r="AQ54" s="105"/>
      <c r="AR54" s="105"/>
      <c r="AS54" s="105"/>
      <c r="AT54" s="105"/>
      <c r="AU54" s="105"/>
      <c r="AV54" s="105"/>
      <c r="AW54" s="105"/>
      <c r="AX54" s="105"/>
      <c r="AY54" s="105"/>
      <c r="AZ54" s="105"/>
      <c r="BA54" s="105"/>
      <c r="BB54" s="105"/>
      <c r="BC54" s="105"/>
      <c r="BD54" s="105"/>
      <c r="BE54" s="105"/>
      <c r="BF54" s="105"/>
      <c r="BG54" s="105"/>
      <c r="BH54" s="105"/>
      <c r="BI54" s="105"/>
      <c r="BJ54" s="105"/>
      <c r="BK54" s="105"/>
      <c r="BL54" s="105"/>
      <c r="BM54" s="105"/>
      <c r="BN54" s="105"/>
      <c r="BO54" s="105"/>
      <c r="BP54" s="105"/>
      <c r="BQ54" s="105"/>
      <c r="BR54" s="105"/>
      <c r="BS54" s="105"/>
      <c r="BT54" s="105"/>
      <c r="BU54" s="105"/>
      <c r="BV54" s="105"/>
      <c r="BW54" s="106"/>
      <c r="BX54" s="34"/>
      <c r="BY54" s="29"/>
      <c r="BZ54" s="51"/>
      <c r="CA54" s="33"/>
      <c r="CG54" s="7"/>
      <c r="CH54" s="7"/>
      <c r="CI54" s="7"/>
      <c r="CJ54" s="7"/>
      <c r="CK54" s="7"/>
      <c r="CL54" s="7"/>
      <c r="CM54" s="7"/>
    </row>
    <row r="55" spans="2:91" s="8" customFormat="1" ht="10.15" customHeight="1" thickBot="1" x14ac:dyDescent="0.25">
      <c r="B55" s="158"/>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60"/>
      <c r="AE55" s="35"/>
      <c r="AF55" s="107"/>
      <c r="AG55" s="108"/>
      <c r="AH55" s="108"/>
      <c r="AI55" s="108"/>
      <c r="AJ55" s="108"/>
      <c r="AK55" s="108"/>
      <c r="AL55" s="108"/>
      <c r="AM55" s="108"/>
      <c r="AN55" s="108"/>
      <c r="AO55" s="108"/>
      <c r="AP55" s="108"/>
      <c r="AQ55" s="108"/>
      <c r="AR55" s="108"/>
      <c r="AS55" s="108"/>
      <c r="AT55" s="108"/>
      <c r="AU55" s="108"/>
      <c r="AV55" s="108"/>
      <c r="AW55" s="108"/>
      <c r="AX55" s="108"/>
      <c r="AY55" s="108"/>
      <c r="AZ55" s="108"/>
      <c r="BA55" s="108"/>
      <c r="BB55" s="108"/>
      <c r="BC55" s="108"/>
      <c r="BD55" s="108"/>
      <c r="BE55" s="108"/>
      <c r="BF55" s="108"/>
      <c r="BG55" s="108"/>
      <c r="BH55" s="108"/>
      <c r="BI55" s="108"/>
      <c r="BJ55" s="108"/>
      <c r="BK55" s="108"/>
      <c r="BL55" s="108"/>
      <c r="BM55" s="108"/>
      <c r="BN55" s="108"/>
      <c r="BO55" s="108"/>
      <c r="BP55" s="108"/>
      <c r="BQ55" s="108"/>
      <c r="BR55" s="108"/>
      <c r="BS55" s="108"/>
      <c r="BT55" s="108"/>
      <c r="BU55" s="108"/>
      <c r="BV55" s="108"/>
      <c r="BW55" s="109"/>
      <c r="BX55" s="34"/>
      <c r="BY55" s="29"/>
      <c r="BZ55" s="51"/>
      <c r="CA55" s="33"/>
      <c r="CG55" s="7"/>
      <c r="CH55" s="7"/>
      <c r="CI55" s="7"/>
      <c r="CJ55" s="7"/>
      <c r="CK55" s="7"/>
      <c r="CL55" s="7"/>
      <c r="CM55" s="7"/>
    </row>
    <row r="56" spans="2:91" s="8" customFormat="1" ht="64.900000000000006" customHeight="1" thickBot="1" x14ac:dyDescent="0.25">
      <c r="B56" s="161"/>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162"/>
      <c r="AB56" s="162"/>
      <c r="AC56" s="162"/>
      <c r="AD56" s="163"/>
      <c r="AE56" s="110"/>
      <c r="AF56" s="111"/>
      <c r="AG56" s="111"/>
      <c r="AH56" s="111"/>
      <c r="AI56" s="111"/>
      <c r="AJ56" s="111"/>
      <c r="AK56" s="111"/>
      <c r="AL56" s="111"/>
      <c r="AM56" s="111"/>
      <c r="AN56" s="111"/>
      <c r="AO56" s="111"/>
      <c r="AP56" s="111"/>
      <c r="AQ56" s="111"/>
      <c r="AR56" s="111"/>
      <c r="AS56" s="111"/>
      <c r="AT56" s="111"/>
      <c r="AU56" s="111"/>
      <c r="AV56" s="111"/>
      <c r="AW56" s="111"/>
      <c r="AX56" s="111"/>
      <c r="AY56" s="111"/>
      <c r="AZ56" s="111"/>
      <c r="BA56" s="110"/>
      <c r="BB56" s="111"/>
      <c r="BC56" s="111"/>
      <c r="BD56" s="111"/>
      <c r="BE56" s="111"/>
      <c r="BF56" s="111"/>
      <c r="BG56" s="111"/>
      <c r="BH56" s="111"/>
      <c r="BI56" s="111"/>
      <c r="BJ56" s="111"/>
      <c r="BK56" s="111"/>
      <c r="BL56" s="111"/>
      <c r="BM56" s="111"/>
      <c r="BN56" s="111"/>
      <c r="BO56" s="111"/>
      <c r="BP56" s="111"/>
      <c r="BQ56" s="111"/>
      <c r="BR56" s="111"/>
      <c r="BS56" s="111"/>
      <c r="BT56" s="111"/>
      <c r="BU56" s="111"/>
      <c r="BV56" s="111"/>
      <c r="BW56" s="36"/>
      <c r="BX56" s="37"/>
      <c r="BY56" s="29"/>
      <c r="BZ56" s="33"/>
      <c r="CA56" s="33"/>
      <c r="CG56" s="7"/>
      <c r="CH56" s="7"/>
      <c r="CI56" s="7"/>
      <c r="CJ56" s="7"/>
      <c r="CK56" s="7"/>
      <c r="CL56" s="7"/>
      <c r="CM56" s="7"/>
    </row>
    <row r="57" spans="2:91" s="29" customFormat="1" x14ac:dyDescent="0.2">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53"/>
      <c r="BX57" s="53"/>
      <c r="BZ57" s="53"/>
      <c r="CA57" s="53"/>
      <c r="CG57" s="27"/>
      <c r="CH57" s="27"/>
      <c r="CI57" s="27"/>
      <c r="CJ57" s="27"/>
      <c r="CK57" s="27"/>
      <c r="CL57" s="27"/>
      <c r="CM57" s="27"/>
    </row>
    <row r="58" spans="2:91" s="29" customFormat="1" ht="13.5" thickBot="1" x14ac:dyDescent="0.25">
      <c r="B58" s="117" t="s">
        <v>18</v>
      </c>
      <c r="C58" s="117"/>
      <c r="D58" s="117"/>
      <c r="E58" s="117"/>
      <c r="F58" s="117"/>
      <c r="G58" s="117"/>
      <c r="H58" s="117"/>
      <c r="I58" s="117"/>
      <c r="J58" s="117"/>
      <c r="K58" s="117"/>
      <c r="L58" s="117"/>
      <c r="M58" s="117"/>
      <c r="N58" s="117"/>
      <c r="O58" s="117"/>
      <c r="P58" s="52"/>
      <c r="Q58" s="52"/>
      <c r="R58" s="52"/>
      <c r="S58" s="52"/>
      <c r="T58" s="52"/>
      <c r="U58" s="52"/>
      <c r="V58" s="52"/>
      <c r="W58" s="52"/>
      <c r="X58" s="52"/>
      <c r="Y58" s="52"/>
      <c r="Z58" s="52"/>
      <c r="AA58" s="52"/>
      <c r="AB58" s="52"/>
      <c r="AC58" s="52"/>
      <c r="AD58" s="5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53"/>
      <c r="BX58" s="53"/>
      <c r="BZ58" s="53"/>
      <c r="CA58" s="53"/>
      <c r="CG58" s="27"/>
      <c r="CH58" s="27"/>
      <c r="CI58" s="27"/>
      <c r="CJ58" s="27"/>
      <c r="CK58" s="27"/>
      <c r="CL58" s="27"/>
      <c r="CM58" s="27"/>
    </row>
    <row r="59" spans="2:91" s="29" customFormat="1" ht="16.5" customHeight="1" thickBot="1" x14ac:dyDescent="0.25">
      <c r="B59" s="152" t="s">
        <v>14</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3"/>
      <c r="AL59" s="153"/>
      <c r="AM59" s="153"/>
      <c r="AN59" s="153"/>
      <c r="AO59" s="153"/>
      <c r="AP59" s="153"/>
      <c r="AQ59" s="153"/>
      <c r="AR59" s="153"/>
      <c r="AS59" s="153"/>
      <c r="AT59" s="153"/>
      <c r="AU59" s="153"/>
      <c r="AV59" s="153"/>
      <c r="AW59" s="153"/>
      <c r="AX59" s="153"/>
      <c r="AY59" s="153"/>
      <c r="AZ59" s="153"/>
      <c r="BA59" s="153"/>
      <c r="BB59" s="153"/>
      <c r="BC59" s="153"/>
      <c r="BD59" s="153"/>
      <c r="BE59" s="153"/>
      <c r="BF59" s="153"/>
      <c r="BG59" s="153"/>
      <c r="BH59" s="153"/>
      <c r="BI59" s="153"/>
      <c r="BJ59" s="153"/>
      <c r="BK59" s="153"/>
      <c r="BL59" s="153"/>
      <c r="BM59" s="153"/>
      <c r="BN59" s="153"/>
      <c r="BO59" s="153"/>
      <c r="BP59" s="153"/>
      <c r="BQ59" s="153"/>
      <c r="BR59" s="153"/>
      <c r="BS59" s="153"/>
      <c r="BT59" s="153"/>
      <c r="BU59" s="153"/>
      <c r="BV59" s="153"/>
      <c r="BW59" s="153"/>
      <c r="BX59" s="154"/>
      <c r="BZ59" s="53"/>
      <c r="CA59" s="53"/>
      <c r="CG59" s="27"/>
      <c r="CH59" s="27"/>
      <c r="CI59" s="27"/>
      <c r="CJ59" s="27"/>
      <c r="CK59" s="27"/>
      <c r="CL59" s="27"/>
      <c r="CM59" s="27"/>
    </row>
    <row r="60" spans="2:91" s="29" customFormat="1" ht="17.25" customHeight="1" thickBot="1" x14ac:dyDescent="0.25">
      <c r="B60" s="155" t="s">
        <v>8</v>
      </c>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7"/>
      <c r="AE60" s="100"/>
      <c r="AF60" s="101"/>
      <c r="AG60" s="101"/>
      <c r="AH60" s="101"/>
      <c r="AI60" s="101"/>
      <c r="AJ60" s="101"/>
      <c r="AK60" s="101"/>
      <c r="AL60" s="101"/>
      <c r="AM60" s="101"/>
      <c r="AN60" s="101"/>
      <c r="AO60" s="101"/>
      <c r="AP60" s="101"/>
      <c r="AQ60" s="101"/>
      <c r="AR60" s="101"/>
      <c r="AS60" s="101"/>
      <c r="AT60" s="101"/>
      <c r="AU60" s="101"/>
      <c r="AV60" s="101"/>
      <c r="AW60" s="101"/>
      <c r="AX60" s="101"/>
      <c r="AY60" s="101"/>
      <c r="AZ60" s="102"/>
      <c r="BA60" s="101"/>
      <c r="BB60" s="101"/>
      <c r="BC60" s="101"/>
      <c r="BD60" s="101"/>
      <c r="BE60" s="101"/>
      <c r="BF60" s="101"/>
      <c r="BG60" s="101"/>
      <c r="BH60" s="101"/>
      <c r="BI60" s="101"/>
      <c r="BJ60" s="101"/>
      <c r="BK60" s="101"/>
      <c r="BL60" s="101"/>
      <c r="BM60" s="101"/>
      <c r="BN60" s="101"/>
      <c r="BO60" s="101"/>
      <c r="BP60" s="101"/>
      <c r="BQ60" s="101"/>
      <c r="BR60" s="101"/>
      <c r="BS60" s="101"/>
      <c r="BT60" s="101"/>
      <c r="BU60" s="101"/>
      <c r="BV60" s="101"/>
      <c r="BW60" s="101"/>
      <c r="BX60" s="103"/>
      <c r="BZ60" s="53"/>
      <c r="CA60" s="53"/>
      <c r="CG60" s="27"/>
      <c r="CH60" s="27"/>
      <c r="CI60" s="27"/>
      <c r="CJ60" s="27"/>
      <c r="CK60" s="27"/>
      <c r="CL60" s="27"/>
      <c r="CM60" s="27"/>
    </row>
    <row r="61" spans="2:91" s="29" customFormat="1" ht="15" customHeight="1" x14ac:dyDescent="0.2">
      <c r="B61" s="158"/>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60"/>
      <c r="AE61" s="33"/>
      <c r="AF61" s="104"/>
      <c r="AG61" s="105"/>
      <c r="AH61" s="105"/>
      <c r="AI61" s="105"/>
      <c r="AJ61" s="105"/>
      <c r="AK61" s="105"/>
      <c r="AL61" s="105"/>
      <c r="AM61" s="105"/>
      <c r="AN61" s="105"/>
      <c r="AO61" s="105"/>
      <c r="AP61" s="105"/>
      <c r="AQ61" s="105"/>
      <c r="AR61" s="105"/>
      <c r="AS61" s="105"/>
      <c r="AT61" s="105"/>
      <c r="AU61" s="105"/>
      <c r="AV61" s="105"/>
      <c r="AW61" s="105"/>
      <c r="AX61" s="105"/>
      <c r="AY61" s="105"/>
      <c r="AZ61" s="105"/>
      <c r="BA61" s="105"/>
      <c r="BB61" s="105"/>
      <c r="BC61" s="105"/>
      <c r="BD61" s="105"/>
      <c r="BE61" s="105"/>
      <c r="BF61" s="105"/>
      <c r="BG61" s="105"/>
      <c r="BH61" s="105"/>
      <c r="BI61" s="105"/>
      <c r="BJ61" s="105"/>
      <c r="BK61" s="105"/>
      <c r="BL61" s="105"/>
      <c r="BM61" s="105"/>
      <c r="BN61" s="105"/>
      <c r="BO61" s="105"/>
      <c r="BP61" s="105"/>
      <c r="BQ61" s="105"/>
      <c r="BR61" s="105"/>
      <c r="BS61" s="105"/>
      <c r="BT61" s="105"/>
      <c r="BU61" s="105"/>
      <c r="BV61" s="105"/>
      <c r="BW61" s="106"/>
      <c r="BX61" s="34"/>
      <c r="BZ61" s="53"/>
      <c r="CA61" s="53"/>
      <c r="CG61" s="27"/>
      <c r="CH61" s="27"/>
      <c r="CI61" s="27"/>
      <c r="CJ61" s="27"/>
      <c r="CK61" s="27"/>
      <c r="CL61" s="27"/>
      <c r="CM61" s="27"/>
    </row>
    <row r="62" spans="2:91" s="8" customFormat="1" ht="10.15" customHeight="1" thickBot="1" x14ac:dyDescent="0.25">
      <c r="B62" s="158"/>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160"/>
      <c r="AE62" s="35"/>
      <c r="AF62" s="107"/>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8"/>
      <c r="BC62" s="108"/>
      <c r="BD62" s="108"/>
      <c r="BE62" s="108"/>
      <c r="BF62" s="108"/>
      <c r="BG62" s="108"/>
      <c r="BH62" s="108"/>
      <c r="BI62" s="108"/>
      <c r="BJ62" s="108"/>
      <c r="BK62" s="108"/>
      <c r="BL62" s="108"/>
      <c r="BM62" s="108"/>
      <c r="BN62" s="108"/>
      <c r="BO62" s="108"/>
      <c r="BP62" s="108"/>
      <c r="BQ62" s="108"/>
      <c r="BR62" s="108"/>
      <c r="BS62" s="108"/>
      <c r="BT62" s="108"/>
      <c r="BU62" s="108"/>
      <c r="BV62" s="108"/>
      <c r="BW62" s="109"/>
      <c r="BX62" s="34"/>
      <c r="BY62" s="29"/>
      <c r="CG62" s="7"/>
      <c r="CH62" s="7"/>
      <c r="CI62" s="7"/>
      <c r="CJ62" s="7"/>
      <c r="CK62" s="7"/>
      <c r="CL62" s="7"/>
      <c r="CM62" s="7"/>
    </row>
    <row r="63" spans="2:91" ht="15" customHeight="1" thickBot="1" x14ac:dyDescent="0.25">
      <c r="B63" s="161"/>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c r="AC63" s="162"/>
      <c r="AD63" s="163"/>
      <c r="AE63" s="110"/>
      <c r="AF63" s="111"/>
      <c r="AG63" s="111"/>
      <c r="AH63" s="111"/>
      <c r="AI63" s="111"/>
      <c r="AJ63" s="111"/>
      <c r="AK63" s="111"/>
      <c r="AL63" s="111"/>
      <c r="AM63" s="111"/>
      <c r="AN63" s="111"/>
      <c r="AO63" s="111"/>
      <c r="AP63" s="111"/>
      <c r="AQ63" s="111"/>
      <c r="AR63" s="111"/>
      <c r="AS63" s="111"/>
      <c r="AT63" s="111"/>
      <c r="AU63" s="111"/>
      <c r="AV63" s="111"/>
      <c r="AW63" s="111"/>
      <c r="AX63" s="111"/>
      <c r="AY63" s="111"/>
      <c r="AZ63" s="111"/>
      <c r="BA63" s="110"/>
      <c r="BB63" s="111"/>
      <c r="BC63" s="111"/>
      <c r="BD63" s="111"/>
      <c r="BE63" s="111"/>
      <c r="BF63" s="111"/>
      <c r="BG63" s="111"/>
      <c r="BH63" s="111"/>
      <c r="BI63" s="111"/>
      <c r="BJ63" s="111"/>
      <c r="BK63" s="111"/>
      <c r="BL63" s="111"/>
      <c r="BM63" s="111"/>
      <c r="BN63" s="111"/>
      <c r="BO63" s="111"/>
      <c r="BP63" s="111"/>
      <c r="BQ63" s="111"/>
      <c r="BR63" s="111"/>
      <c r="BS63" s="111"/>
      <c r="BT63" s="111"/>
      <c r="BU63" s="111"/>
      <c r="BV63" s="111"/>
      <c r="BW63" s="36"/>
      <c r="BX63" s="37"/>
      <c r="BY63" s="27"/>
    </row>
    <row r="64" spans="2:91" ht="10.15" customHeight="1" x14ac:dyDescent="0.2">
      <c r="B64" s="134"/>
      <c r="C64" s="134"/>
      <c r="D64" s="134"/>
      <c r="E64" s="134"/>
      <c r="F64" s="134"/>
      <c r="G64" s="134"/>
      <c r="H64" s="134"/>
      <c r="I64" s="134"/>
      <c r="J64" s="134"/>
      <c r="K64" s="134"/>
      <c r="L64" s="134"/>
      <c r="M64" s="134"/>
      <c r="N64" s="134"/>
      <c r="O64" s="134"/>
      <c r="P64" s="30"/>
      <c r="Q64" s="30"/>
      <c r="R64" s="30"/>
      <c r="S64" s="30"/>
      <c r="T64" s="30"/>
      <c r="U64" s="30"/>
      <c r="V64" s="30"/>
      <c r="W64" s="30"/>
      <c r="X64" s="30"/>
      <c r="Y64" s="30"/>
      <c r="Z64" s="30"/>
      <c r="AA64" s="31"/>
      <c r="AB64" s="31"/>
      <c r="AC64" s="31"/>
      <c r="AD64" s="31"/>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27"/>
    </row>
    <row r="65" spans="2:77" ht="10.15" customHeight="1" thickBot="1" x14ac:dyDescent="0.25">
      <c r="B65" s="117" t="s">
        <v>19</v>
      </c>
      <c r="C65" s="117"/>
      <c r="D65" s="117"/>
      <c r="E65" s="117"/>
      <c r="F65" s="117"/>
      <c r="G65" s="117"/>
      <c r="H65" s="117"/>
      <c r="I65" s="117"/>
      <c r="J65" s="117"/>
      <c r="K65" s="117"/>
      <c r="L65" s="117"/>
      <c r="M65" s="117"/>
      <c r="N65" s="117"/>
      <c r="O65" s="117"/>
      <c r="P65" s="70"/>
      <c r="Q65" s="38"/>
      <c r="R65" s="38"/>
      <c r="S65" s="38"/>
      <c r="T65" s="38"/>
      <c r="U65" s="38"/>
      <c r="V65" s="38"/>
      <c r="W65" s="38"/>
      <c r="X65" s="38"/>
      <c r="Y65" s="38"/>
      <c r="Z65" s="38"/>
      <c r="AA65" s="39"/>
      <c r="AB65" s="39"/>
      <c r="AC65" s="39"/>
      <c r="AD65" s="39"/>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27"/>
    </row>
    <row r="66" spans="2:77" ht="13.5" thickBot="1" x14ac:dyDescent="0.25">
      <c r="B66" s="152" t="s">
        <v>20</v>
      </c>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3"/>
      <c r="AB66" s="153"/>
      <c r="AC66" s="153"/>
      <c r="AD66" s="153"/>
      <c r="AE66" s="153"/>
      <c r="AF66" s="153"/>
      <c r="AG66" s="153"/>
      <c r="AH66" s="153"/>
      <c r="AI66" s="153"/>
      <c r="AJ66" s="153"/>
      <c r="AK66" s="153"/>
      <c r="AL66" s="153"/>
      <c r="AM66" s="153"/>
      <c r="AN66" s="153"/>
      <c r="AO66" s="153"/>
      <c r="AP66" s="153"/>
      <c r="AQ66" s="153"/>
      <c r="AR66" s="153"/>
      <c r="AS66" s="153"/>
      <c r="AT66" s="153"/>
      <c r="AU66" s="153"/>
      <c r="AV66" s="153"/>
      <c r="AW66" s="153"/>
      <c r="AX66" s="153"/>
      <c r="AY66" s="153"/>
      <c r="AZ66" s="153"/>
      <c r="BA66" s="153"/>
      <c r="BB66" s="153"/>
      <c r="BC66" s="153"/>
      <c r="BD66" s="153"/>
      <c r="BE66" s="153"/>
      <c r="BF66" s="153"/>
      <c r="BG66" s="153"/>
      <c r="BH66" s="153"/>
      <c r="BI66" s="153"/>
      <c r="BJ66" s="153"/>
      <c r="BK66" s="153"/>
      <c r="BL66" s="153"/>
      <c r="BM66" s="153"/>
      <c r="BN66" s="153"/>
      <c r="BO66" s="153"/>
      <c r="BP66" s="153"/>
      <c r="BQ66" s="153"/>
      <c r="BR66" s="153"/>
      <c r="BS66" s="153"/>
      <c r="BT66" s="153"/>
      <c r="BU66" s="153"/>
      <c r="BV66" s="153"/>
      <c r="BW66" s="153"/>
      <c r="BX66" s="154"/>
      <c r="BY66" s="27"/>
    </row>
    <row r="67" spans="2:77" ht="13.5" thickBot="1" x14ac:dyDescent="0.25">
      <c r="B67" s="131"/>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c r="AJ67" s="132"/>
      <c r="AK67" s="132"/>
      <c r="AL67" s="132"/>
      <c r="AM67" s="132"/>
      <c r="AN67" s="132"/>
      <c r="AO67" s="132"/>
      <c r="AP67" s="132"/>
      <c r="AQ67" s="132"/>
      <c r="AR67" s="132"/>
      <c r="AS67" s="132"/>
      <c r="AT67" s="132"/>
      <c r="AU67" s="132"/>
      <c r="AV67" s="132"/>
      <c r="AW67" s="132"/>
      <c r="AX67" s="132"/>
      <c r="AY67" s="132"/>
      <c r="AZ67" s="132"/>
      <c r="BA67" s="132"/>
      <c r="BB67" s="132"/>
      <c r="BC67" s="132"/>
      <c r="BD67" s="132"/>
      <c r="BE67" s="132"/>
      <c r="BF67" s="132"/>
      <c r="BG67" s="132"/>
      <c r="BH67" s="132"/>
      <c r="BI67" s="132"/>
      <c r="BJ67" s="132"/>
      <c r="BK67" s="132"/>
      <c r="BL67" s="132"/>
      <c r="BM67" s="132"/>
      <c r="BN67" s="132"/>
      <c r="BO67" s="132"/>
      <c r="BP67" s="132"/>
      <c r="BQ67" s="132"/>
      <c r="BR67" s="132"/>
      <c r="BS67" s="132"/>
      <c r="BT67" s="132"/>
      <c r="BU67" s="132"/>
      <c r="BV67" s="132"/>
      <c r="BW67" s="132"/>
      <c r="BX67" s="133"/>
      <c r="BY67" s="27"/>
    </row>
    <row r="68" spans="2:77" ht="10.15" customHeight="1" x14ac:dyDescent="0.2">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row>
    <row r="69" spans="2:77" ht="21" customHeight="1" x14ac:dyDescent="0.2">
      <c r="B69" s="147" t="s">
        <v>59</v>
      </c>
      <c r="C69" s="147"/>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c r="BI69" s="147"/>
      <c r="BJ69" s="147"/>
      <c r="BK69" s="147"/>
      <c r="BL69" s="147"/>
      <c r="BM69" s="147"/>
      <c r="BN69" s="147"/>
      <c r="BO69" s="147"/>
      <c r="BP69" s="147"/>
      <c r="BQ69" s="147"/>
      <c r="BR69" s="147"/>
      <c r="BS69" s="147"/>
      <c r="BT69" s="147"/>
      <c r="BU69" s="147"/>
      <c r="BV69" s="147"/>
      <c r="BW69" s="147"/>
      <c r="BX69" s="147"/>
      <c r="BY69" s="147"/>
    </row>
    <row r="70" spans="2:77" ht="10.15" customHeight="1" x14ac:dyDescent="0.2">
      <c r="B70" s="41"/>
      <c r="C70" s="41"/>
      <c r="D70" s="4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c r="AX70" s="22"/>
      <c r="AY70" s="22"/>
      <c r="AZ70" s="22"/>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7"/>
    </row>
    <row r="71" spans="2:77" ht="10.15" customHeight="1" thickBot="1" x14ac:dyDescent="0.25">
      <c r="B71" s="121" t="s">
        <v>21</v>
      </c>
      <c r="C71" s="121"/>
      <c r="D71" s="121"/>
      <c r="E71" s="121"/>
      <c r="F71" s="121"/>
      <c r="G71" s="121"/>
      <c r="H71" s="121"/>
      <c r="I71" s="121"/>
      <c r="J71" s="121"/>
      <c r="K71" s="121"/>
      <c r="L71" s="121"/>
      <c r="M71" s="121"/>
      <c r="N71" s="121"/>
      <c r="O71" s="121"/>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c r="BF71" s="22"/>
      <c r="BG71" s="22"/>
      <c r="BH71" s="22"/>
      <c r="BI71" s="22"/>
      <c r="BJ71" s="22"/>
      <c r="BK71" s="22"/>
      <c r="BL71" s="22"/>
      <c r="BM71" s="22"/>
      <c r="BN71" s="22"/>
      <c r="BO71" s="22"/>
      <c r="BP71" s="22"/>
      <c r="BQ71" s="22"/>
      <c r="BR71" s="22"/>
      <c r="BS71" s="22"/>
      <c r="BT71" s="22"/>
      <c r="BU71" s="22"/>
      <c r="BV71" s="22"/>
      <c r="BW71" s="22"/>
      <c r="BX71" s="22"/>
      <c r="BY71" s="27"/>
    </row>
    <row r="72" spans="2:77" ht="44.25" customHeight="1" thickBot="1" x14ac:dyDescent="0.25">
      <c r="B72" s="170" t="s">
        <v>154</v>
      </c>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2" t="s">
        <v>0</v>
      </c>
      <c r="AB72" s="172"/>
      <c r="AC72" s="172"/>
      <c r="AD72" s="172"/>
      <c r="AE72" s="172"/>
      <c r="AF72" s="172"/>
      <c r="AG72" s="172" t="s">
        <v>1</v>
      </c>
      <c r="AH72" s="184"/>
      <c r="AI72" s="184"/>
      <c r="AJ72" s="184"/>
      <c r="AK72" s="184"/>
      <c r="AL72" s="184"/>
      <c r="AM72" s="184"/>
      <c r="AN72" s="184"/>
      <c r="AO72" s="184"/>
      <c r="AP72" s="184"/>
      <c r="AQ72" s="184"/>
      <c r="AR72" s="184"/>
      <c r="AS72" s="184"/>
      <c r="AT72" s="184"/>
      <c r="AU72" s="184"/>
      <c r="AV72" s="184"/>
      <c r="AW72" s="184"/>
      <c r="AX72" s="184"/>
      <c r="AY72" s="184"/>
      <c r="AZ72" s="172" t="s">
        <v>162</v>
      </c>
      <c r="BA72" s="172"/>
      <c r="BB72" s="172"/>
      <c r="BC72" s="172"/>
      <c r="BD72" s="172"/>
      <c r="BE72" s="172"/>
      <c r="BF72" s="172" t="s">
        <v>155</v>
      </c>
      <c r="BG72" s="184"/>
      <c r="BH72" s="184"/>
      <c r="BI72" s="184"/>
      <c r="BJ72" s="184"/>
      <c r="BK72" s="184"/>
      <c r="BL72" s="184"/>
      <c r="BM72" s="184"/>
      <c r="BN72" s="184"/>
      <c r="BO72" s="184"/>
      <c r="BP72" s="184"/>
      <c r="BQ72" s="184"/>
      <c r="BR72" s="184"/>
      <c r="BS72" s="184"/>
      <c r="BT72" s="184"/>
      <c r="BU72" s="184"/>
      <c r="BV72" s="184"/>
      <c r="BW72" s="184"/>
      <c r="BX72" s="184"/>
      <c r="BY72" s="185"/>
    </row>
    <row r="73" spans="2:77" ht="18" customHeight="1" x14ac:dyDescent="0.2">
      <c r="B73" s="186" t="s">
        <v>156</v>
      </c>
      <c r="C73" s="187"/>
      <c r="D73" s="187"/>
      <c r="E73" s="187"/>
      <c r="F73" s="187"/>
      <c r="G73" s="187"/>
      <c r="H73" s="187"/>
      <c r="I73" s="187"/>
      <c r="J73" s="187"/>
      <c r="K73" s="187"/>
      <c r="L73" s="187"/>
      <c r="M73" s="187"/>
      <c r="N73" s="187"/>
      <c r="O73" s="187"/>
      <c r="P73" s="187"/>
      <c r="Q73" s="187"/>
      <c r="R73" s="187"/>
      <c r="S73" s="187"/>
      <c r="T73" s="187"/>
      <c r="U73" s="187"/>
      <c r="V73" s="187"/>
      <c r="W73" s="187"/>
      <c r="X73" s="187"/>
      <c r="Y73" s="187"/>
      <c r="Z73" s="187"/>
      <c r="AA73" s="188" t="str">
        <f>IF(B81="zadajte hodnoty do bielych buniek","","neaplikuje sa")</f>
        <v/>
      </c>
      <c r="AB73" s="188"/>
      <c r="AC73" s="188"/>
      <c r="AD73" s="188"/>
      <c r="AE73" s="188"/>
      <c r="AF73" s="188"/>
      <c r="AG73" s="189" t="str">
        <f>IF(B81="zadajte hodnoty do bielych buniek","","neaplikuje sa")</f>
        <v/>
      </c>
      <c r="AH73" s="189"/>
      <c r="AI73" s="189"/>
      <c r="AJ73" s="189"/>
      <c r="AK73" s="189"/>
      <c r="AL73" s="189"/>
      <c r="AM73" s="189"/>
      <c r="AN73" s="189"/>
      <c r="AO73" s="189"/>
      <c r="AP73" s="189"/>
      <c r="AQ73" s="189"/>
      <c r="AR73" s="189"/>
      <c r="AS73" s="189"/>
      <c r="AT73" s="189"/>
      <c r="AU73" s="189"/>
      <c r="AV73" s="189"/>
      <c r="AW73" s="189"/>
      <c r="AX73" s="189"/>
      <c r="AY73" s="189"/>
      <c r="AZ73" s="188" t="str">
        <f>IF(B81="zadajte hodnoty do bielych buniek","","neaplikuje sa")</f>
        <v/>
      </c>
      <c r="BA73" s="188"/>
      <c r="BB73" s="188"/>
      <c r="BC73" s="188"/>
      <c r="BD73" s="188"/>
      <c r="BE73" s="188"/>
      <c r="BF73" s="189" t="str">
        <f>IF(B81="zadajte hodnoty do bielych buniek","","neaplikuje sa")</f>
        <v/>
      </c>
      <c r="BG73" s="189"/>
      <c r="BH73" s="189"/>
      <c r="BI73" s="189"/>
      <c r="BJ73" s="189"/>
      <c r="BK73" s="189"/>
      <c r="BL73" s="189"/>
      <c r="BM73" s="189"/>
      <c r="BN73" s="189"/>
      <c r="BO73" s="189"/>
      <c r="BP73" s="189"/>
      <c r="BQ73" s="189"/>
      <c r="BR73" s="189"/>
      <c r="BS73" s="189"/>
      <c r="BT73" s="189"/>
      <c r="BU73" s="189"/>
      <c r="BV73" s="189"/>
      <c r="BW73" s="189"/>
      <c r="BX73" s="189"/>
      <c r="BY73" s="190"/>
    </row>
    <row r="74" spans="2:77" ht="18" customHeight="1" x14ac:dyDescent="0.2">
      <c r="B74" s="135" t="s">
        <v>157</v>
      </c>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40" t="str">
        <f>IF(B81="zadajte hodnoty do bielych buniek","",IF(AB33="nemám výkaz","neaplikuje sa",IF(AG42=0,"OK",IF(ABS(AG42)&gt;(AG43/2),"ťažkosti","OK"))))</f>
        <v/>
      </c>
      <c r="AB74" s="140"/>
      <c r="AC74" s="140"/>
      <c r="AD74" s="140"/>
      <c r="AE74" s="140"/>
      <c r="AF74" s="140"/>
      <c r="AG74" s="139" t="str">
        <f>IF(B81="zadajte hodnoty do bielych buniek","","neaplikuje sa")</f>
        <v/>
      </c>
      <c r="AH74" s="139"/>
      <c r="AI74" s="139"/>
      <c r="AJ74" s="139"/>
      <c r="AK74" s="139"/>
      <c r="AL74" s="139"/>
      <c r="AM74" s="139"/>
      <c r="AN74" s="139"/>
      <c r="AO74" s="139"/>
      <c r="AP74" s="139"/>
      <c r="AQ74" s="139"/>
      <c r="AR74" s="139"/>
      <c r="AS74" s="139"/>
      <c r="AT74" s="139"/>
      <c r="AU74" s="139"/>
      <c r="AV74" s="139"/>
      <c r="AW74" s="139"/>
      <c r="AX74" s="139"/>
      <c r="AY74" s="139"/>
      <c r="AZ74" s="140" t="str">
        <f>IF(B81="zadajte hodnoty do bielych buniek","",IF(AND(CC24=TRUE,CB24=1),"MSP do 3 rokov","neaplikuje sa"))</f>
        <v/>
      </c>
      <c r="BA74" s="140"/>
      <c r="BB74" s="140"/>
      <c r="BC74" s="140"/>
      <c r="BD74" s="140"/>
      <c r="BE74" s="140"/>
      <c r="BF74" s="139" t="str">
        <f>IF(B81="zadajte hodnoty do bielych buniek","",IF(AB33="nemám výkaz","neaplikuje sa",IF(AA74="OK","OK",IF(AND(AA74="ťažkosti",AZ74="MSP do 3 rokov"),"OK z dôvodu aplikácie výnimky","ťažkosti"))))</f>
        <v/>
      </c>
      <c r="BG74" s="139"/>
      <c r="BH74" s="139"/>
      <c r="BI74" s="139"/>
      <c r="BJ74" s="139"/>
      <c r="BK74" s="139"/>
      <c r="BL74" s="139"/>
      <c r="BM74" s="139"/>
      <c r="BN74" s="139"/>
      <c r="BO74" s="139"/>
      <c r="BP74" s="139"/>
      <c r="BQ74" s="139"/>
      <c r="BR74" s="139"/>
      <c r="BS74" s="139"/>
      <c r="BT74" s="139"/>
      <c r="BU74" s="139"/>
      <c r="BV74" s="139"/>
      <c r="BW74" s="139"/>
      <c r="BX74" s="139"/>
      <c r="BY74" s="192"/>
    </row>
    <row r="75" spans="2:77" ht="18" customHeight="1" x14ac:dyDescent="0.2">
      <c r="B75" s="135" t="s">
        <v>158</v>
      </c>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40" t="str">
        <f>IF(B81="zadajte hodnoty do bielych buniek","",IF(AF54="Podnik sa nenachádza ani v jednej z uvedených situácií","OK","ťažkosti"))</f>
        <v/>
      </c>
      <c r="AB75" s="140"/>
      <c r="AC75" s="140"/>
      <c r="AD75" s="140"/>
      <c r="AE75" s="140"/>
      <c r="AF75" s="140"/>
      <c r="AG75" s="140"/>
      <c r="AH75" s="140"/>
      <c r="AI75" s="140"/>
      <c r="AJ75" s="140"/>
      <c r="AK75" s="140"/>
      <c r="AL75" s="140"/>
      <c r="AM75" s="140"/>
      <c r="AN75" s="140"/>
      <c r="AO75" s="140"/>
      <c r="AP75" s="140"/>
      <c r="AQ75" s="140"/>
      <c r="AR75" s="140"/>
      <c r="AS75" s="140"/>
      <c r="AT75" s="140"/>
      <c r="AU75" s="140"/>
      <c r="AV75" s="140"/>
      <c r="AW75" s="140"/>
      <c r="AX75" s="140"/>
      <c r="AY75" s="140"/>
      <c r="AZ75" s="140" t="str">
        <f>IF(B81="zadajte hodnoty do bielych buniek","","neaplikuje sa")</f>
        <v/>
      </c>
      <c r="BA75" s="140"/>
      <c r="BB75" s="140"/>
      <c r="BC75" s="140"/>
      <c r="BD75" s="140"/>
      <c r="BE75" s="140"/>
      <c r="BF75" s="140" t="str">
        <f>IF(B81="zadajte hodnoty do bielych buniek","",AA75)</f>
        <v/>
      </c>
      <c r="BG75" s="140"/>
      <c r="BH75" s="140"/>
      <c r="BI75" s="140"/>
      <c r="BJ75" s="140"/>
      <c r="BK75" s="140"/>
      <c r="BL75" s="140"/>
      <c r="BM75" s="140"/>
      <c r="BN75" s="140"/>
      <c r="BO75" s="140"/>
      <c r="BP75" s="140"/>
      <c r="BQ75" s="140"/>
      <c r="BR75" s="140"/>
      <c r="BS75" s="140"/>
      <c r="BT75" s="140"/>
      <c r="BU75" s="140"/>
      <c r="BV75" s="140"/>
      <c r="BW75" s="140"/>
      <c r="BX75" s="140"/>
      <c r="BY75" s="201"/>
    </row>
    <row r="76" spans="2:77" ht="18" customHeight="1" x14ac:dyDescent="0.2">
      <c r="B76" s="135" t="s">
        <v>159</v>
      </c>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c r="AA76" s="140" t="str">
        <f>IF(B81="zadajte hodnoty do bielych buniek","",IF(AF61="podnik sa nenachádza ani v jednej z uvedených situácií","OK","ťažkosti"))</f>
        <v/>
      </c>
      <c r="AB76" s="140"/>
      <c r="AC76" s="140"/>
      <c r="AD76" s="140"/>
      <c r="AE76" s="140"/>
      <c r="AF76" s="140"/>
      <c r="AG76" s="140"/>
      <c r="AH76" s="140"/>
      <c r="AI76" s="140"/>
      <c r="AJ76" s="140"/>
      <c r="AK76" s="140"/>
      <c r="AL76" s="140"/>
      <c r="AM76" s="140"/>
      <c r="AN76" s="140"/>
      <c r="AO76" s="140"/>
      <c r="AP76" s="140"/>
      <c r="AQ76" s="140"/>
      <c r="AR76" s="140"/>
      <c r="AS76" s="140"/>
      <c r="AT76" s="140"/>
      <c r="AU76" s="140"/>
      <c r="AV76" s="140"/>
      <c r="AW76" s="140"/>
      <c r="AX76" s="140"/>
      <c r="AY76" s="140"/>
      <c r="AZ76" s="140" t="str">
        <f>IF(B81="zadajte hodnoty do bielych buniek","","neaplikuje sa")</f>
        <v/>
      </c>
      <c r="BA76" s="140"/>
      <c r="BB76" s="140"/>
      <c r="BC76" s="140"/>
      <c r="BD76" s="140"/>
      <c r="BE76" s="140"/>
      <c r="BF76" s="140" t="str">
        <f>IF(B81="zadajte hodnoty do bielych buniek","",AA76)</f>
        <v/>
      </c>
      <c r="BG76" s="140"/>
      <c r="BH76" s="140"/>
      <c r="BI76" s="140"/>
      <c r="BJ76" s="140"/>
      <c r="BK76" s="140"/>
      <c r="BL76" s="140"/>
      <c r="BM76" s="140"/>
      <c r="BN76" s="140"/>
      <c r="BO76" s="140"/>
      <c r="BP76" s="140"/>
      <c r="BQ76" s="140"/>
      <c r="BR76" s="140"/>
      <c r="BS76" s="140"/>
      <c r="BT76" s="140"/>
      <c r="BU76" s="140"/>
      <c r="BV76" s="140"/>
      <c r="BW76" s="140"/>
      <c r="BX76" s="140"/>
      <c r="BY76" s="201"/>
    </row>
    <row r="77" spans="2:77" ht="18" customHeight="1" x14ac:dyDescent="0.2">
      <c r="B77" s="135" t="s">
        <v>160</v>
      </c>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40" t="str">
        <f>IF(B81="zadajte hodnoty do bielych buniek","",IF(AB33="nemám výkaz","neaplikuje sa",IF(AG39=0,"ťažkosti",IF(OR(AG38/AG39&lt;0,AG38/AG39&gt;7.5),"ťažkosti","OK"))))</f>
        <v/>
      </c>
      <c r="AB77" s="140"/>
      <c r="AC77" s="140"/>
      <c r="AD77" s="140"/>
      <c r="AE77" s="140"/>
      <c r="AF77" s="140"/>
      <c r="AG77" s="139" t="str">
        <f>IF(B81="zadajte hodnoty do bielych buniek","",IF(AZ33="nemám výkaz","neaplikuje sa",IF(BF39=0,"ťažkosti",IF(OR(BF38/BF39&lt;0,BF38/BF39&gt;7.5),"ťažkosti","OK"))))</f>
        <v/>
      </c>
      <c r="AH77" s="139"/>
      <c r="AI77" s="139"/>
      <c r="AJ77" s="139"/>
      <c r="AK77" s="139"/>
      <c r="AL77" s="139"/>
      <c r="AM77" s="139"/>
      <c r="AN77" s="139"/>
      <c r="AO77" s="139"/>
      <c r="AP77" s="139"/>
      <c r="AQ77" s="139"/>
      <c r="AR77" s="139"/>
      <c r="AS77" s="139"/>
      <c r="AT77" s="139"/>
      <c r="AU77" s="139"/>
      <c r="AV77" s="139"/>
      <c r="AW77" s="139"/>
      <c r="AX77" s="139"/>
      <c r="AY77" s="139"/>
      <c r="AZ77" s="140" t="str">
        <f>IF(B81="zadajte hodnoty do bielych buniek","",IF(CB24=1,"MSP","neaplikuje sa"))</f>
        <v/>
      </c>
      <c r="BA77" s="140"/>
      <c r="BB77" s="140"/>
      <c r="BC77" s="140"/>
      <c r="BD77" s="140"/>
      <c r="BE77" s="140"/>
      <c r="BF77" s="139" t="str">
        <f>IF(B81="zadajte hodnoty do bielych buniek","",IF(OR(AB33="nemám výkaz",AZ33="nemám výkaz"),"neaplikuje sa",IF(AND(AA77="ťažkosti",AG77="ťažkosti",AA78="ťažkosti",AG78="ťažkosti",AZ77="MSP"),"OK z dôvodu aplikácie výnimky",IF(AND(AA77="ťažkosti",AG77="ťažkosti",AA78="ťažkosti",AG78="ťažkosti"),"ťažkosti","OK"))))</f>
        <v/>
      </c>
      <c r="BG77" s="139"/>
      <c r="BH77" s="139"/>
      <c r="BI77" s="139"/>
      <c r="BJ77" s="139"/>
      <c r="BK77" s="139"/>
      <c r="BL77" s="139"/>
      <c r="BM77" s="139"/>
      <c r="BN77" s="139"/>
      <c r="BO77" s="139"/>
      <c r="BP77" s="139"/>
      <c r="BQ77" s="139"/>
      <c r="BR77" s="139"/>
      <c r="BS77" s="139"/>
      <c r="BT77" s="139"/>
      <c r="BU77" s="139"/>
      <c r="BV77" s="139"/>
      <c r="BW77" s="139"/>
      <c r="BX77" s="139"/>
      <c r="BY77" s="192"/>
    </row>
    <row r="78" spans="2:77" ht="18" customHeight="1" thickBot="1" x14ac:dyDescent="0.25">
      <c r="B78" s="137" t="s">
        <v>161</v>
      </c>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91" t="str">
        <f>IF(B81="zadajte hodnoty do bielych buniek","",IF(AB33="nemám výkaz","neaplikuje sa",IF(AG45=0,"OK",IF(AG47/AG45&lt;1,"ťažkosti","OK"))))</f>
        <v/>
      </c>
      <c r="AB78" s="191"/>
      <c r="AC78" s="191"/>
      <c r="AD78" s="191"/>
      <c r="AE78" s="191"/>
      <c r="AF78" s="191"/>
      <c r="AG78" s="193" t="str">
        <f>IF(B81="zadajte hodnoty do bielych buniek","",IF(AZ33="nemám výkaz","neaplikuje sa",IF(BF45=0,"OK",IF(BF47/BF45&lt;1,"ťažkosti","OK"))))</f>
        <v/>
      </c>
      <c r="AH78" s="193"/>
      <c r="AI78" s="193"/>
      <c r="AJ78" s="193"/>
      <c r="AK78" s="193"/>
      <c r="AL78" s="193"/>
      <c r="AM78" s="193"/>
      <c r="AN78" s="193"/>
      <c r="AO78" s="193"/>
      <c r="AP78" s="193"/>
      <c r="AQ78" s="193"/>
      <c r="AR78" s="193"/>
      <c r="AS78" s="193"/>
      <c r="AT78" s="193"/>
      <c r="AU78" s="193"/>
      <c r="AV78" s="193"/>
      <c r="AW78" s="193"/>
      <c r="AX78" s="193"/>
      <c r="AY78" s="193"/>
      <c r="AZ78" s="191"/>
      <c r="BA78" s="191"/>
      <c r="BB78" s="191"/>
      <c r="BC78" s="191"/>
      <c r="BD78" s="191"/>
      <c r="BE78" s="191"/>
      <c r="BF78" s="193"/>
      <c r="BG78" s="193"/>
      <c r="BH78" s="193"/>
      <c r="BI78" s="193"/>
      <c r="BJ78" s="193"/>
      <c r="BK78" s="193"/>
      <c r="BL78" s="193"/>
      <c r="BM78" s="193"/>
      <c r="BN78" s="193"/>
      <c r="BO78" s="193"/>
      <c r="BP78" s="193"/>
      <c r="BQ78" s="193"/>
      <c r="BR78" s="193"/>
      <c r="BS78" s="193"/>
      <c r="BT78" s="193"/>
      <c r="BU78" s="193"/>
      <c r="BV78" s="193"/>
      <c r="BW78" s="193"/>
      <c r="BX78" s="193"/>
      <c r="BY78" s="194"/>
    </row>
    <row r="79" spans="2:77" ht="10.15" customHeight="1" x14ac:dyDescent="0.2">
      <c r="B79" s="2"/>
      <c r="C79" s="2"/>
      <c r="D79" s="2"/>
      <c r="E79" s="2"/>
      <c r="F79" s="2"/>
      <c r="G79" s="2"/>
      <c r="H79" s="2"/>
      <c r="I79" s="2"/>
      <c r="J79" s="2"/>
      <c r="K79" s="2"/>
      <c r="L79" s="2"/>
      <c r="M79" s="2"/>
      <c r="N79" s="2"/>
      <c r="O79" s="2"/>
      <c r="P79" s="2"/>
      <c r="Q79" s="2"/>
      <c r="R79" s="2"/>
      <c r="S79" s="2"/>
      <c r="T79" s="2"/>
      <c r="U79" s="2"/>
      <c r="V79" s="2"/>
      <c r="W79" s="2"/>
      <c r="X79" s="2"/>
      <c r="Y79" s="2"/>
      <c r="Z79" s="2"/>
      <c r="AA79" s="43"/>
      <c r="AB79" s="43"/>
      <c r="AC79" s="43"/>
      <c r="AD79" s="43"/>
      <c r="AE79" s="43"/>
      <c r="AF79" s="43"/>
      <c r="AG79" s="44"/>
      <c r="AH79" s="44"/>
      <c r="AI79" s="44"/>
      <c r="AJ79" s="44"/>
      <c r="AK79" s="44"/>
      <c r="AL79" s="44"/>
      <c r="AM79" s="44"/>
      <c r="AN79" s="44"/>
      <c r="AO79" s="44"/>
      <c r="AP79" s="44"/>
      <c r="AQ79" s="44"/>
      <c r="AR79" s="44"/>
      <c r="AS79" s="44"/>
      <c r="AT79" s="44"/>
      <c r="AU79" s="44"/>
      <c r="AV79" s="44"/>
      <c r="AW79" s="44"/>
      <c r="AX79" s="44"/>
      <c r="AY79" s="44"/>
      <c r="AZ79" s="45"/>
      <c r="BA79" s="45"/>
      <c r="BB79" s="45"/>
      <c r="BC79" s="45"/>
      <c r="BD79" s="45"/>
      <c r="BE79" s="45"/>
      <c r="BF79" s="44"/>
      <c r="BG79" s="44"/>
      <c r="BH79" s="44"/>
      <c r="BI79" s="44"/>
      <c r="BJ79" s="44"/>
      <c r="BK79" s="44"/>
      <c r="BL79" s="44"/>
      <c r="BM79" s="44"/>
      <c r="BN79" s="44"/>
      <c r="BO79" s="44"/>
      <c r="BP79" s="44"/>
      <c r="BQ79" s="44"/>
      <c r="BR79" s="44"/>
      <c r="BS79" s="44"/>
      <c r="BT79" s="44"/>
      <c r="BU79" s="44"/>
      <c r="BV79" s="44"/>
      <c r="BW79" s="44"/>
      <c r="BX79" s="44"/>
      <c r="BY79" s="44"/>
    </row>
    <row r="80" spans="2:77" ht="18.75" customHeight="1" x14ac:dyDescent="0.2">
      <c r="B80" s="147" t="s">
        <v>163</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c r="BI80" s="147"/>
      <c r="BJ80" s="147"/>
      <c r="BK80" s="147"/>
      <c r="BL80" s="147"/>
      <c r="BM80" s="147"/>
      <c r="BN80" s="147"/>
      <c r="BO80" s="147"/>
      <c r="BP80" s="147"/>
      <c r="BQ80" s="147"/>
      <c r="BR80" s="147"/>
      <c r="BS80" s="147"/>
      <c r="BT80" s="147"/>
      <c r="BU80" s="147"/>
      <c r="BV80" s="147"/>
      <c r="BW80" s="147"/>
      <c r="BX80" s="147"/>
      <c r="BY80" s="147"/>
    </row>
    <row r="81" spans="2:91" ht="21.75" customHeight="1" x14ac:dyDescent="0.2">
      <c r="B81" s="209" t="str">
        <f>IF(OR(T12="",T13="",T18="",T19="",T20="",AB33="",AZ33="",AND(AG38="",AA38&lt;&gt;"----"),AND(AG39="",AA39&lt;&gt;"----"),AND(AG40="",AA40&lt;&gt;"----"),AND(AG41="",AA41&lt;&gt;"----"),AND(AG44="",AA44&lt;&gt;"----"),AND(AG45="",AA45&lt;&gt;"----"),AND(AG46="",AA46&lt;&gt;"----"),AND(BF38="",AZ38&lt;&gt;"----"),AND(BF39="",AZ39&lt;&gt;"----"),AND(BF44="",AZ44&lt;&gt;"----"),AND(BF45="",AZ45&lt;&gt;"----"),AND(BF46="",AZ46&lt;&gt;"----"),AF54="",AF61="",B67=""),"zadajte hodnoty do bielych buniek","OK")</f>
        <v>zadajte hodnoty do bielych buniek</v>
      </c>
      <c r="C81" s="209"/>
      <c r="D81" s="209"/>
      <c r="E81" s="209"/>
      <c r="F81" s="209"/>
      <c r="G81" s="209"/>
      <c r="H81" s="209"/>
      <c r="I81" s="209"/>
      <c r="J81" s="209"/>
      <c r="K81" s="209"/>
      <c r="L81" s="209"/>
      <c r="M81" s="209"/>
      <c r="N81" s="209"/>
      <c r="O81" s="209"/>
      <c r="P81" s="209"/>
      <c r="Q81" s="209"/>
      <c r="R81" s="209"/>
      <c r="S81" s="209"/>
      <c r="T81" s="209"/>
      <c r="U81" s="209"/>
      <c r="V81" s="209"/>
      <c r="W81" s="209"/>
      <c r="X81" s="209"/>
      <c r="Y81" s="209"/>
      <c r="Z81" s="209"/>
      <c r="AA81" s="209"/>
      <c r="AB81" s="209"/>
      <c r="AC81" s="209"/>
      <c r="AD81" s="209"/>
      <c r="AE81" s="209"/>
      <c r="AF81" s="209"/>
      <c r="AG81" s="209"/>
      <c r="AH81" s="209"/>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c r="BI81" s="209"/>
      <c r="BJ81" s="209"/>
      <c r="BK81" s="209"/>
      <c r="BL81" s="209"/>
      <c r="BM81" s="209"/>
      <c r="BN81" s="209"/>
      <c r="BO81" s="209"/>
      <c r="BP81" s="209"/>
      <c r="BQ81" s="209"/>
      <c r="BR81" s="209"/>
      <c r="BS81" s="209"/>
      <c r="BT81" s="209"/>
      <c r="BU81" s="209"/>
      <c r="BV81" s="209"/>
      <c r="BW81" s="209"/>
      <c r="BX81" s="209"/>
      <c r="BY81" s="209"/>
    </row>
    <row r="82" spans="2:91" ht="12" customHeight="1" x14ac:dyDescent="0.2">
      <c r="B82" s="41"/>
      <c r="C82" s="41"/>
      <c r="D82" s="4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2"/>
      <c r="BK82" s="22"/>
      <c r="BL82" s="22"/>
      <c r="BM82" s="22"/>
      <c r="BN82" s="22"/>
      <c r="BO82" s="22"/>
      <c r="BP82" s="22"/>
      <c r="BQ82" s="22"/>
      <c r="BR82" s="22"/>
      <c r="BS82" s="22"/>
      <c r="BT82" s="22"/>
      <c r="BU82" s="22"/>
      <c r="BV82" s="22"/>
      <c r="BW82" s="22"/>
      <c r="BX82" s="22"/>
      <c r="BY82" s="27"/>
    </row>
    <row r="83" spans="2:91" ht="4.5" customHeight="1" thickBot="1" x14ac:dyDescent="0.25">
      <c r="B83" s="41"/>
      <c r="C83" s="41"/>
      <c r="D83" s="4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c r="AT83" s="22"/>
      <c r="AU83" s="22"/>
      <c r="AV83" s="22"/>
      <c r="AW83" s="22"/>
      <c r="AX83" s="22"/>
      <c r="AY83" s="22"/>
      <c r="AZ83" s="22"/>
      <c r="BA83" s="22"/>
      <c r="BB83" s="22"/>
      <c r="BC83" s="22"/>
      <c r="BD83" s="22"/>
      <c r="BE83" s="22"/>
      <c r="BF83" s="22"/>
      <c r="BG83" s="22"/>
      <c r="BH83" s="22"/>
      <c r="BI83" s="22"/>
      <c r="BJ83" s="22"/>
      <c r="BK83" s="22"/>
      <c r="BL83" s="22"/>
      <c r="BM83" s="22"/>
      <c r="BN83" s="22"/>
      <c r="BO83" s="22"/>
      <c r="BP83" s="22"/>
      <c r="BQ83" s="22"/>
      <c r="BR83" s="22"/>
      <c r="BS83" s="22"/>
      <c r="BT83" s="22"/>
      <c r="BU83" s="22"/>
      <c r="BV83" s="22"/>
      <c r="BW83" s="22"/>
      <c r="BX83" s="22"/>
      <c r="BY83" s="27"/>
    </row>
    <row r="84" spans="2:91" ht="15.75" customHeight="1" thickTop="1" x14ac:dyDescent="0.2">
      <c r="B84" s="41"/>
      <c r="C84" s="41"/>
      <c r="D84" s="4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195" t="str">
        <f>IF(B81="zadajte hodnoty do bielych buniek","",IF(OR(BF73="ťažkosti",BF74="ťažkosti",BF75="ťažkosti",BF76="ťažkosti",BF77="ťažkosti",B67="Som členom hospodárskej jednotky, ktorá na základe konsolidácie vykazuje znaky podniku v ťažkostiach"),"podnik je v ťažkostiach","podnik nie je v ťažkostiach"))</f>
        <v/>
      </c>
      <c r="AE84" s="196"/>
      <c r="AF84" s="196"/>
      <c r="AG84" s="196"/>
      <c r="AH84" s="196"/>
      <c r="AI84" s="196"/>
      <c r="AJ84" s="196"/>
      <c r="AK84" s="196"/>
      <c r="AL84" s="196"/>
      <c r="AM84" s="196"/>
      <c r="AN84" s="196"/>
      <c r="AO84" s="196"/>
      <c r="AP84" s="196"/>
      <c r="AQ84" s="196"/>
      <c r="AR84" s="196"/>
      <c r="AS84" s="196"/>
      <c r="AT84" s="196"/>
      <c r="AU84" s="196"/>
      <c r="AV84" s="196"/>
      <c r="AW84" s="197"/>
      <c r="AX84" s="22"/>
      <c r="AY84" s="22"/>
      <c r="AZ84" s="22"/>
      <c r="BA84" s="22"/>
      <c r="BB84" s="22"/>
      <c r="BC84" s="22"/>
      <c r="BD84" s="22"/>
      <c r="BE84" s="22"/>
      <c r="BF84" s="22"/>
      <c r="BG84" s="22"/>
      <c r="BH84" s="22"/>
      <c r="BI84" s="22"/>
      <c r="BJ84" s="22"/>
      <c r="BK84" s="22"/>
      <c r="BL84" s="22"/>
      <c r="BM84" s="22"/>
      <c r="BN84" s="22"/>
      <c r="BO84" s="22"/>
      <c r="BP84" s="22"/>
      <c r="BQ84" s="22"/>
      <c r="BR84" s="22"/>
      <c r="BS84" s="22"/>
      <c r="BT84" s="22"/>
      <c r="BU84" s="22"/>
      <c r="BV84" s="22"/>
      <c r="BW84" s="22"/>
      <c r="BX84" s="22"/>
      <c r="BY84" s="27"/>
    </row>
    <row r="85" spans="2:91" ht="15" customHeight="1" thickBot="1" x14ac:dyDescent="0.25">
      <c r="B85" s="41"/>
      <c r="C85" s="41"/>
      <c r="D85" s="4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198"/>
      <c r="AE85" s="199"/>
      <c r="AF85" s="199"/>
      <c r="AG85" s="199"/>
      <c r="AH85" s="199"/>
      <c r="AI85" s="199"/>
      <c r="AJ85" s="199"/>
      <c r="AK85" s="199"/>
      <c r="AL85" s="199"/>
      <c r="AM85" s="199"/>
      <c r="AN85" s="199"/>
      <c r="AO85" s="199"/>
      <c r="AP85" s="199"/>
      <c r="AQ85" s="199"/>
      <c r="AR85" s="199"/>
      <c r="AS85" s="199"/>
      <c r="AT85" s="199"/>
      <c r="AU85" s="199"/>
      <c r="AV85" s="199"/>
      <c r="AW85" s="200"/>
      <c r="AX85" s="22"/>
      <c r="AY85" s="22"/>
      <c r="AZ85" s="22"/>
      <c r="BA85" s="22"/>
      <c r="BB85" s="22"/>
      <c r="BC85" s="22"/>
      <c r="BD85" s="22"/>
      <c r="BE85" s="22"/>
      <c r="BF85" s="22"/>
      <c r="BG85" s="22"/>
      <c r="BH85" s="22"/>
      <c r="BI85" s="22"/>
      <c r="BJ85" s="22"/>
      <c r="BK85" s="22"/>
      <c r="BL85" s="22"/>
      <c r="BM85" s="22"/>
      <c r="BN85" s="22"/>
      <c r="BO85" s="22"/>
      <c r="BP85" s="22"/>
      <c r="BQ85" s="22"/>
      <c r="BR85" s="22"/>
      <c r="BS85" s="22"/>
      <c r="BT85" s="22"/>
      <c r="BU85" s="22"/>
      <c r="BV85" s="22"/>
      <c r="BW85" s="22"/>
      <c r="BX85" s="22"/>
      <c r="BY85" s="27"/>
    </row>
    <row r="86" spans="2:91" ht="15" customHeight="1" thickTop="1" thickBot="1" x14ac:dyDescent="0.25">
      <c r="B86" s="41"/>
      <c r="C86" s="41"/>
      <c r="D86" s="4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64"/>
      <c r="AE86" s="64"/>
      <c r="AF86" s="64"/>
      <c r="AG86" s="64"/>
      <c r="AH86" s="64"/>
      <c r="AI86" s="64"/>
      <c r="AJ86" s="64"/>
      <c r="AK86" s="64"/>
      <c r="AL86" s="64"/>
      <c r="AM86" s="64"/>
      <c r="AN86" s="64"/>
      <c r="AO86" s="64"/>
      <c r="AP86" s="64"/>
      <c r="AQ86" s="64"/>
      <c r="AR86" s="64"/>
      <c r="AS86" s="64"/>
      <c r="AT86" s="64"/>
      <c r="AU86" s="64"/>
      <c r="AV86" s="64"/>
      <c r="AW86" s="64"/>
      <c r="AX86" s="22"/>
      <c r="AY86" s="22"/>
      <c r="AZ86" s="22"/>
      <c r="BA86" s="22"/>
      <c r="BB86" s="22"/>
      <c r="BC86" s="22"/>
      <c r="BD86" s="22"/>
      <c r="BE86" s="22"/>
      <c r="BF86" s="22"/>
      <c r="BG86" s="22"/>
      <c r="BH86" s="22"/>
      <c r="BI86" s="22"/>
      <c r="BJ86" s="22"/>
      <c r="BK86" s="22"/>
      <c r="BL86" s="22"/>
      <c r="BM86" s="22"/>
      <c r="BN86" s="22"/>
      <c r="BO86" s="22"/>
      <c r="BP86" s="22"/>
      <c r="BQ86" s="22"/>
      <c r="BR86" s="22"/>
      <c r="BS86" s="22"/>
      <c r="BT86" s="22"/>
      <c r="BU86" s="22"/>
      <c r="BV86" s="22"/>
      <c r="BW86" s="22"/>
      <c r="BX86" s="22"/>
      <c r="BY86" s="27"/>
    </row>
    <row r="87" spans="2:91" ht="15" customHeight="1" thickBot="1" x14ac:dyDescent="0.3">
      <c r="B87" s="202" t="s">
        <v>175</v>
      </c>
      <c r="C87" s="203"/>
      <c r="D87" s="203"/>
      <c r="E87" s="203"/>
      <c r="F87" s="203"/>
      <c r="G87" s="203"/>
      <c r="H87" s="203"/>
      <c r="I87" s="203"/>
      <c r="J87" s="203"/>
      <c r="K87" s="203"/>
      <c r="L87" s="203"/>
      <c r="M87" s="203"/>
      <c r="N87" s="203"/>
      <c r="O87" s="203"/>
      <c r="P87" s="203"/>
      <c r="Q87" s="203"/>
      <c r="R87" s="203"/>
      <c r="S87" s="203"/>
      <c r="T87" s="203"/>
      <c r="U87" s="203"/>
      <c r="V87" s="203"/>
      <c r="W87" s="203"/>
      <c r="X87" s="203"/>
      <c r="Y87" s="203"/>
      <c r="Z87" s="204"/>
      <c r="AA87" s="205"/>
      <c r="AB87" s="206"/>
      <c r="AC87" s="206"/>
      <c r="AD87" s="206"/>
      <c r="AE87" s="206"/>
      <c r="AF87" s="206"/>
      <c r="AG87" s="206"/>
      <c r="AH87" s="206"/>
      <c r="AI87" s="206"/>
      <c r="AJ87" s="206"/>
      <c r="AK87" s="206"/>
      <c r="AL87" s="206"/>
      <c r="AM87" s="206"/>
      <c r="AN87" s="206"/>
      <c r="AO87" s="207"/>
      <c r="AP87" s="64"/>
      <c r="AQ87" s="64"/>
      <c r="AR87" s="64"/>
      <c r="AS87" s="64"/>
      <c r="AT87" s="64"/>
      <c r="AU87" s="64"/>
      <c r="AV87" s="64"/>
      <c r="AW87" s="64"/>
      <c r="AX87" s="22"/>
      <c r="AY87" s="22"/>
      <c r="AZ87" s="22"/>
      <c r="BA87" s="22"/>
      <c r="BB87" s="22"/>
      <c r="BC87" s="22"/>
      <c r="BD87" s="22"/>
      <c r="BE87" s="22"/>
      <c r="BF87" s="22"/>
      <c r="BG87" s="22"/>
      <c r="BH87" s="22"/>
      <c r="BI87" s="22"/>
      <c r="BJ87" s="22"/>
      <c r="BK87" s="22"/>
      <c r="BL87" s="22"/>
      <c r="BM87" s="22"/>
      <c r="BN87" s="22"/>
      <c r="BO87" s="22"/>
      <c r="BP87" s="22"/>
      <c r="BQ87" s="22"/>
      <c r="BR87" s="22"/>
      <c r="BS87" s="22"/>
      <c r="BT87" s="22"/>
      <c r="BU87" s="22"/>
      <c r="BV87" s="22"/>
      <c r="BW87" s="22"/>
      <c r="BX87" s="22"/>
      <c r="BY87" s="27"/>
    </row>
    <row r="88" spans="2:91" ht="35.25" customHeight="1" thickBot="1" x14ac:dyDescent="0.3">
      <c r="B88" s="210" t="s">
        <v>176</v>
      </c>
      <c r="C88" s="211"/>
      <c r="D88" s="211"/>
      <c r="E88" s="211"/>
      <c r="F88" s="211"/>
      <c r="G88" s="211"/>
      <c r="H88" s="211"/>
      <c r="I88" s="211"/>
      <c r="J88" s="211"/>
      <c r="K88" s="211"/>
      <c r="L88" s="211"/>
      <c r="M88" s="211"/>
      <c r="N88" s="211"/>
      <c r="O88" s="211"/>
      <c r="P88" s="211"/>
      <c r="Q88" s="211"/>
      <c r="R88" s="211"/>
      <c r="S88" s="211"/>
      <c r="T88" s="211"/>
      <c r="U88" s="211"/>
      <c r="V88" s="211"/>
      <c r="W88" s="211"/>
      <c r="X88" s="211"/>
      <c r="Y88" s="211"/>
      <c r="Z88" s="212"/>
      <c r="AA88" s="205"/>
      <c r="AB88" s="206"/>
      <c r="AC88" s="206"/>
      <c r="AD88" s="206"/>
      <c r="AE88" s="206"/>
      <c r="AF88" s="206"/>
      <c r="AG88" s="206"/>
      <c r="AH88" s="206"/>
      <c r="AI88" s="206"/>
      <c r="AJ88" s="206"/>
      <c r="AK88" s="206"/>
      <c r="AL88" s="206"/>
      <c r="AM88" s="206"/>
      <c r="AN88" s="206"/>
      <c r="AO88" s="207"/>
      <c r="AP88" s="22"/>
      <c r="AQ88" s="22"/>
      <c r="AR88" s="22"/>
      <c r="AS88" s="22"/>
      <c r="AT88" s="22"/>
      <c r="AU88" s="22"/>
      <c r="AV88" s="22"/>
      <c r="AW88" s="22"/>
      <c r="AX88" s="22"/>
      <c r="AY88" s="22"/>
      <c r="AZ88" s="22"/>
      <c r="BA88" s="22"/>
      <c r="BB88" s="22"/>
      <c r="BC88" s="22"/>
      <c r="BD88" s="22"/>
      <c r="BE88" s="22"/>
      <c r="BF88" s="22"/>
      <c r="BG88" s="22"/>
      <c r="BH88" s="22"/>
      <c r="BI88" s="22"/>
      <c r="BJ88" s="22"/>
      <c r="BK88" s="22"/>
      <c r="BL88" s="22"/>
      <c r="BM88" s="22"/>
      <c r="BN88" s="22"/>
      <c r="BO88" s="22"/>
      <c r="BP88" s="22"/>
      <c r="BQ88" s="22"/>
      <c r="BR88" s="22"/>
      <c r="BS88" s="22"/>
      <c r="BT88" s="22"/>
      <c r="BU88" s="22"/>
      <c r="BV88" s="22"/>
      <c r="BW88" s="22"/>
      <c r="BX88" s="22"/>
      <c r="BY88" s="27"/>
    </row>
    <row r="89" spans="2:91" ht="15" x14ac:dyDescent="0.2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85"/>
      <c r="AB89" s="85"/>
      <c r="AC89" s="85"/>
      <c r="AD89" s="85"/>
      <c r="AE89" s="85"/>
      <c r="AF89" s="85"/>
      <c r="AG89" s="85"/>
      <c r="AH89" s="85"/>
      <c r="AI89" s="85"/>
      <c r="AJ89" s="85"/>
      <c r="AK89" s="85"/>
      <c r="AL89" s="85"/>
      <c r="AM89" s="85"/>
      <c r="AN89" s="85"/>
      <c r="AO89" s="85"/>
      <c r="AP89" s="22"/>
      <c r="AQ89" s="22"/>
      <c r="AR89" s="22"/>
      <c r="AS89" s="22"/>
      <c r="AT89" s="22"/>
      <c r="AU89" s="22"/>
      <c r="AV89" s="22"/>
      <c r="AW89" s="22"/>
      <c r="AX89" s="22"/>
      <c r="AY89" s="22"/>
      <c r="AZ89" s="22"/>
      <c r="BA89" s="22"/>
      <c r="BB89" s="22"/>
      <c r="BC89" s="22"/>
      <c r="BD89" s="22"/>
      <c r="BE89" s="22"/>
      <c r="BF89" s="22"/>
      <c r="BG89" s="22"/>
      <c r="BH89" s="22"/>
      <c r="BI89" s="22"/>
      <c r="BJ89" s="22"/>
      <c r="BK89" s="22"/>
      <c r="BL89" s="22"/>
      <c r="BM89" s="22"/>
      <c r="BN89" s="22"/>
      <c r="BO89" s="22"/>
      <c r="BP89" s="22"/>
      <c r="BQ89" s="22"/>
      <c r="BR89" s="22"/>
      <c r="BS89" s="22"/>
      <c r="BT89" s="22"/>
      <c r="BU89" s="22"/>
      <c r="BV89" s="22"/>
      <c r="BW89" s="22"/>
      <c r="BX89" s="22"/>
      <c r="BY89" s="27"/>
    </row>
    <row r="90" spans="2:91" s="20" customFormat="1" x14ac:dyDescent="0.2">
      <c r="B90" s="76" t="s">
        <v>11</v>
      </c>
      <c r="C90" s="41"/>
      <c r="D90" s="4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22"/>
      <c r="BH90" s="22"/>
      <c r="BI90" s="22"/>
      <c r="BJ90" s="22"/>
      <c r="BK90" s="22"/>
      <c r="BL90" s="22"/>
      <c r="BM90" s="22"/>
      <c r="BN90" s="44"/>
      <c r="BO90" s="44"/>
      <c r="BP90" s="44"/>
      <c r="BQ90" s="44"/>
      <c r="BR90" s="44"/>
      <c r="BS90" s="44"/>
      <c r="BT90" s="44"/>
      <c r="BU90" s="44"/>
      <c r="BV90" s="22"/>
      <c r="BW90" s="22"/>
      <c r="BX90" s="22"/>
      <c r="BY90" s="27"/>
      <c r="BZ90" s="8"/>
      <c r="CA90" s="8"/>
      <c r="CB90" s="8"/>
      <c r="CC90" s="8"/>
      <c r="CD90" s="8"/>
      <c r="CE90" s="8"/>
      <c r="CF90" s="8"/>
      <c r="CG90" s="7"/>
      <c r="CH90" s="7"/>
      <c r="CI90" s="7"/>
      <c r="CJ90" s="7"/>
      <c r="CK90" s="7"/>
      <c r="CL90" s="7"/>
      <c r="CM90" s="7"/>
    </row>
    <row r="91" spans="2:91" s="20" customFormat="1" ht="162.75" customHeight="1" x14ac:dyDescent="0.2">
      <c r="B91" s="183" t="s">
        <v>153</v>
      </c>
      <c r="C91" s="183"/>
      <c r="D91" s="183"/>
      <c r="E91" s="183"/>
      <c r="F91" s="183"/>
      <c r="G91" s="183"/>
      <c r="H91" s="183"/>
      <c r="I91" s="183"/>
      <c r="J91" s="183"/>
      <c r="K91" s="183"/>
      <c r="L91" s="183"/>
      <c r="M91" s="183"/>
      <c r="N91" s="183"/>
      <c r="O91" s="183"/>
      <c r="P91" s="183"/>
      <c r="Q91" s="183"/>
      <c r="R91" s="183"/>
      <c r="S91" s="183"/>
      <c r="T91" s="183"/>
      <c r="U91" s="183"/>
      <c r="V91" s="183"/>
      <c r="W91" s="183"/>
      <c r="X91" s="183"/>
      <c r="Y91" s="183"/>
      <c r="Z91" s="183"/>
      <c r="AA91" s="183"/>
      <c r="AB91" s="183"/>
      <c r="AC91" s="183"/>
      <c r="AD91" s="183"/>
      <c r="AE91" s="183"/>
      <c r="AF91" s="183"/>
      <c r="AG91" s="183"/>
      <c r="AH91" s="183"/>
      <c r="AI91" s="183"/>
      <c r="AJ91" s="183"/>
      <c r="AK91" s="183"/>
      <c r="AL91" s="183"/>
      <c r="AM91" s="183"/>
      <c r="AN91" s="183"/>
      <c r="AO91" s="183"/>
      <c r="AP91" s="183"/>
      <c r="AQ91" s="183"/>
      <c r="AR91" s="183"/>
      <c r="AS91" s="183"/>
      <c r="AT91" s="183"/>
      <c r="AU91" s="183"/>
      <c r="AV91" s="183"/>
      <c r="AW91" s="183"/>
      <c r="AX91" s="183"/>
      <c r="AY91" s="183"/>
      <c r="AZ91" s="183"/>
      <c r="BA91" s="183"/>
      <c r="BB91" s="183"/>
      <c r="BC91" s="183"/>
      <c r="BD91" s="183"/>
      <c r="BE91" s="183"/>
      <c r="BF91" s="183"/>
      <c r="BG91" s="183"/>
      <c r="BH91" s="183"/>
      <c r="BI91" s="183"/>
      <c r="BJ91" s="183"/>
      <c r="BK91" s="183"/>
      <c r="BL91" s="183"/>
      <c r="BM91" s="183"/>
      <c r="BN91" s="183"/>
      <c r="BO91" s="183"/>
      <c r="BP91" s="183"/>
      <c r="BQ91" s="183"/>
      <c r="BR91" s="183"/>
      <c r="BS91" s="183"/>
      <c r="BT91" s="183"/>
      <c r="BU91" s="183"/>
      <c r="BV91" s="183"/>
      <c r="BW91" s="183"/>
      <c r="BX91" s="183"/>
      <c r="BY91" s="183"/>
      <c r="BZ91" s="8"/>
      <c r="CA91" s="8"/>
      <c r="CB91" s="8"/>
      <c r="CC91" s="8"/>
      <c r="CD91" s="8"/>
      <c r="CE91" s="8"/>
      <c r="CF91" s="8"/>
      <c r="CG91" s="7"/>
      <c r="CH91" s="7"/>
      <c r="CI91" s="7"/>
      <c r="CJ91" s="7"/>
      <c r="CK91" s="7"/>
      <c r="CL91" s="7"/>
      <c r="CM91" s="7"/>
    </row>
    <row r="92" spans="2:91" s="20" customFormat="1" ht="20.25" customHeight="1" x14ac:dyDescent="0.2">
      <c r="B92" s="180" t="s">
        <v>152</v>
      </c>
      <c r="C92" s="180"/>
      <c r="D92" s="180"/>
      <c r="E92" s="180"/>
      <c r="F92" s="180"/>
      <c r="G92" s="180"/>
      <c r="H92" s="180"/>
      <c r="I92" s="180"/>
      <c r="J92" s="180"/>
      <c r="K92" s="180"/>
      <c r="L92" s="180"/>
      <c r="M92" s="180"/>
      <c r="N92" s="180"/>
      <c r="O92" s="180"/>
      <c r="P92" s="180"/>
      <c r="Q92" s="180"/>
      <c r="R92" s="180"/>
      <c r="S92" s="180"/>
      <c r="T92" s="180"/>
      <c r="U92" s="180"/>
      <c r="V92" s="180"/>
      <c r="W92" s="180"/>
      <c r="X92" s="180"/>
      <c r="Y92" s="180"/>
      <c r="Z92" s="180"/>
      <c r="AA92" s="180"/>
      <c r="AB92" s="180"/>
      <c r="AC92" s="180"/>
      <c r="AD92" s="180"/>
      <c r="AE92" s="180"/>
      <c r="AF92" s="180"/>
      <c r="AG92" s="180"/>
      <c r="AH92" s="180"/>
      <c r="AI92" s="180"/>
      <c r="AJ92" s="180"/>
      <c r="AK92" s="180"/>
      <c r="AL92" s="180"/>
      <c r="AM92" s="180"/>
      <c r="AN92" s="180"/>
      <c r="AO92" s="180"/>
      <c r="AP92" s="180"/>
      <c r="AQ92" s="180"/>
      <c r="AR92" s="180"/>
      <c r="AS92" s="180"/>
      <c r="AT92" s="180"/>
      <c r="AU92" s="180"/>
      <c r="AV92" s="180"/>
      <c r="AW92" s="180"/>
      <c r="AX92" s="180"/>
      <c r="AY92" s="180"/>
      <c r="AZ92" s="180"/>
      <c r="BA92" s="180"/>
      <c r="BB92" s="180"/>
      <c r="BC92" s="180"/>
      <c r="BD92" s="180"/>
      <c r="BE92" s="180"/>
      <c r="BF92" s="180"/>
      <c r="BG92" s="180"/>
      <c r="BH92" s="180"/>
      <c r="BI92" s="180"/>
      <c r="BJ92" s="180"/>
      <c r="BK92" s="180"/>
      <c r="BL92" s="180"/>
      <c r="BM92" s="180"/>
      <c r="BN92" s="180"/>
      <c r="BO92" s="180"/>
      <c r="BP92" s="180"/>
      <c r="BQ92" s="180"/>
      <c r="BR92" s="180"/>
      <c r="BS92" s="180"/>
      <c r="BT92" s="180"/>
      <c r="BU92" s="180"/>
      <c r="BV92" s="180"/>
      <c r="BW92" s="180"/>
      <c r="BX92" s="180"/>
      <c r="BY92" s="180"/>
      <c r="BZ92" s="8"/>
      <c r="CA92" s="8"/>
      <c r="CB92" s="8"/>
      <c r="CC92" s="8"/>
      <c r="CD92" s="8"/>
      <c r="CE92" s="8"/>
      <c r="CF92" s="8"/>
      <c r="CG92" s="7"/>
      <c r="CH92" s="7"/>
      <c r="CI92" s="7"/>
      <c r="CJ92" s="7"/>
      <c r="CK92" s="7"/>
      <c r="CL92" s="7"/>
      <c r="CM92" s="7"/>
    </row>
    <row r="93" spans="2:91" s="20" customFormat="1" ht="20.25" customHeight="1" x14ac:dyDescent="0.2">
      <c r="B93" s="181" t="s">
        <v>13</v>
      </c>
      <c r="C93" s="181"/>
      <c r="D93" s="181"/>
      <c r="E93" s="181"/>
      <c r="F93" s="181"/>
      <c r="G93" s="181"/>
      <c r="H93" s="181"/>
      <c r="I93" s="181"/>
      <c r="J93" s="181"/>
      <c r="K93" s="181"/>
      <c r="L93" s="181"/>
      <c r="M93" s="181"/>
      <c r="N93" s="181"/>
      <c r="O93" s="181"/>
      <c r="P93" s="181"/>
      <c r="Q93" s="181"/>
      <c r="R93" s="181"/>
      <c r="S93" s="181"/>
      <c r="T93" s="181"/>
      <c r="U93" s="181"/>
      <c r="V93" s="181"/>
      <c r="W93" s="181"/>
      <c r="X93" s="181"/>
      <c r="Y93" s="181"/>
      <c r="Z93" s="181"/>
      <c r="AA93" s="181"/>
      <c r="AB93" s="181"/>
      <c r="AC93" s="181"/>
      <c r="AD93" s="181"/>
      <c r="AE93" s="181"/>
      <c r="AF93" s="181"/>
      <c r="AG93" s="181"/>
      <c r="AH93" s="181"/>
      <c r="AI93" s="181"/>
      <c r="AJ93" s="181"/>
      <c r="AK93" s="181"/>
      <c r="AL93" s="181"/>
      <c r="AM93" s="181"/>
      <c r="AN93" s="181"/>
      <c r="AO93" s="181"/>
      <c r="AP93" s="181"/>
      <c r="AQ93" s="181"/>
      <c r="AR93" s="181"/>
      <c r="AS93" s="181"/>
      <c r="AT93" s="181"/>
      <c r="AU93" s="181"/>
      <c r="AV93" s="181"/>
      <c r="AW93" s="181"/>
      <c r="AX93" s="181"/>
      <c r="AY93" s="181"/>
      <c r="AZ93" s="181"/>
      <c r="BA93" s="181"/>
      <c r="BB93" s="181"/>
      <c r="BC93" s="181"/>
      <c r="BD93" s="181"/>
      <c r="BE93" s="181"/>
      <c r="BF93" s="181"/>
      <c r="BG93" s="181"/>
      <c r="BH93" s="181"/>
      <c r="BI93" s="181"/>
      <c r="BJ93" s="181"/>
      <c r="BK93" s="181"/>
      <c r="BL93" s="181"/>
      <c r="BM93" s="181"/>
      <c r="BN93" s="181"/>
      <c r="BO93" s="181"/>
      <c r="BP93" s="181"/>
      <c r="BQ93" s="181"/>
      <c r="BR93" s="181"/>
      <c r="BS93" s="181"/>
      <c r="BT93" s="181"/>
      <c r="BU93" s="181"/>
      <c r="BV93" s="181"/>
      <c r="BW93" s="181"/>
      <c r="BX93" s="181"/>
      <c r="BY93" s="181"/>
      <c r="BZ93" s="8"/>
      <c r="CA93" s="8"/>
      <c r="CB93" s="8"/>
      <c r="CC93" s="8"/>
      <c r="CD93" s="8"/>
      <c r="CE93" s="8"/>
      <c r="CF93" s="8"/>
      <c r="CG93" s="7"/>
      <c r="CH93" s="7"/>
      <c r="CI93" s="7"/>
      <c r="CJ93" s="7"/>
      <c r="CK93" s="7"/>
      <c r="CL93" s="7"/>
      <c r="CM93" s="7"/>
    </row>
    <row r="94" spans="2:91" s="20" customFormat="1" ht="20.25" customHeight="1" x14ac:dyDescent="0.2">
      <c r="B94" s="182" t="s">
        <v>12</v>
      </c>
      <c r="C94" s="182"/>
      <c r="D94" s="182"/>
      <c r="E94" s="182"/>
      <c r="F94" s="182"/>
      <c r="G94" s="182"/>
      <c r="H94" s="182"/>
      <c r="I94" s="182"/>
      <c r="J94" s="182"/>
      <c r="K94" s="182"/>
      <c r="L94" s="182"/>
      <c r="M94" s="182"/>
      <c r="N94" s="182"/>
      <c r="O94" s="182"/>
      <c r="P94" s="182"/>
      <c r="Q94" s="182"/>
      <c r="R94" s="182"/>
      <c r="S94" s="182"/>
      <c r="T94" s="182"/>
      <c r="U94" s="182"/>
      <c r="V94" s="182"/>
      <c r="W94" s="182"/>
      <c r="X94" s="182"/>
      <c r="Y94" s="182"/>
      <c r="Z94" s="182"/>
      <c r="AA94" s="182"/>
      <c r="AB94" s="182"/>
      <c r="AC94" s="182"/>
      <c r="AD94" s="182"/>
      <c r="AE94" s="182"/>
      <c r="AF94" s="182"/>
      <c r="AG94" s="182"/>
      <c r="AH94" s="182"/>
      <c r="AI94" s="182"/>
      <c r="AJ94" s="182"/>
      <c r="AK94" s="182"/>
      <c r="AL94" s="182"/>
      <c r="AM94" s="182"/>
      <c r="AN94" s="182"/>
      <c r="AO94" s="182"/>
      <c r="AP94" s="182"/>
      <c r="AQ94" s="182"/>
      <c r="AR94" s="182"/>
      <c r="AS94" s="182"/>
      <c r="AT94" s="182"/>
      <c r="AU94" s="182"/>
      <c r="AV94" s="182"/>
      <c r="AW94" s="182"/>
      <c r="AX94" s="182"/>
      <c r="AY94" s="182"/>
      <c r="AZ94" s="182"/>
      <c r="BA94" s="182"/>
      <c r="BB94" s="182"/>
      <c r="BC94" s="182"/>
      <c r="BD94" s="182"/>
      <c r="BE94" s="182"/>
      <c r="BF94" s="182"/>
      <c r="BG94" s="182"/>
      <c r="BH94" s="182"/>
      <c r="BI94" s="182"/>
      <c r="BJ94" s="182"/>
      <c r="BK94" s="182"/>
      <c r="BL94" s="182"/>
      <c r="BM94" s="182"/>
      <c r="BN94" s="182"/>
      <c r="BO94" s="182"/>
      <c r="BP94" s="182"/>
      <c r="BQ94" s="182"/>
      <c r="BR94" s="182"/>
      <c r="BS94" s="182"/>
      <c r="BT94" s="182"/>
      <c r="BU94" s="182"/>
      <c r="BV94" s="182"/>
      <c r="BW94" s="182"/>
      <c r="BX94" s="182"/>
      <c r="BY94" s="182"/>
      <c r="BZ94" s="8"/>
      <c r="CA94" s="8"/>
      <c r="CB94" s="8"/>
      <c r="CC94" s="8"/>
      <c r="CD94" s="8"/>
      <c r="CE94" s="8"/>
      <c r="CF94" s="8"/>
      <c r="CG94" s="7"/>
      <c r="CH94" s="7"/>
      <c r="CI94" s="7"/>
      <c r="CJ94" s="7"/>
      <c r="CK94" s="7"/>
      <c r="CL94" s="7"/>
      <c r="CM94" s="7"/>
    </row>
  </sheetData>
  <sheetProtection algorithmName="SHA-512" hashValue="6CF91adNNpQ1a3ONkPWIAGNUUNdOPul93J7wCob+gk/ZxhFgk9Ti1pZ212eXz8IYXo/kXhmTtvKpB2T18Elw7w==" saltValue="DbW25gq7qMMVKT3Q9KVhZg==" spinCount="100000" sheet="1" objects="1" scenarios="1"/>
  <protectedRanges>
    <protectedRange sqref="T12:BY13 T18:BY20 V24 AC24 V27 AB33 AZ33 AG38:AY41 BF38:BY39 AG44:AY46 BF44:BY46 AF54 AF61 B67 AA87 AA88" name="Rozsah1"/>
  </protectedRanges>
  <mergeCells count="157">
    <mergeCell ref="AZ74:BE74"/>
    <mergeCell ref="BF74:BY74"/>
    <mergeCell ref="AA77:AF77"/>
    <mergeCell ref="AG77:AY77"/>
    <mergeCell ref="B75:Z75"/>
    <mergeCell ref="AA75:AY75"/>
    <mergeCell ref="AZ75:BE75"/>
    <mergeCell ref="BF75:BY75"/>
    <mergeCell ref="B74:Z74"/>
    <mergeCell ref="AA74:AF74"/>
    <mergeCell ref="AZ77:BE78"/>
    <mergeCell ref="BF77:BY78"/>
    <mergeCell ref="AG74:AY74"/>
    <mergeCell ref="B91:BY91"/>
    <mergeCell ref="B92:BY92"/>
    <mergeCell ref="B93:BY93"/>
    <mergeCell ref="B94:BY94"/>
    <mergeCell ref="B76:Z76"/>
    <mergeCell ref="AA76:AY76"/>
    <mergeCell ref="AZ76:BE76"/>
    <mergeCell ref="BF76:BY76"/>
    <mergeCell ref="B77:Z77"/>
    <mergeCell ref="B81:BY81"/>
    <mergeCell ref="B87:Z87"/>
    <mergeCell ref="AA87:AO87"/>
    <mergeCell ref="B88:Z88"/>
    <mergeCell ref="AA88:AO88"/>
    <mergeCell ref="B78:Z78"/>
    <mergeCell ref="AA78:AF78"/>
    <mergeCell ref="AG78:AY78"/>
    <mergeCell ref="B80:BY80"/>
    <mergeCell ref="AD84:AW85"/>
    <mergeCell ref="AG72:AY72"/>
    <mergeCell ref="AZ72:BE72"/>
    <mergeCell ref="BF72:BY72"/>
    <mergeCell ref="BA63:BV63"/>
    <mergeCell ref="B52:BX52"/>
    <mergeCell ref="BA53:BX53"/>
    <mergeCell ref="AE56:AZ56"/>
    <mergeCell ref="AF54:BW55"/>
    <mergeCell ref="BA56:BV56"/>
    <mergeCell ref="B65:O65"/>
    <mergeCell ref="B72:Z72"/>
    <mergeCell ref="AA72:AF72"/>
    <mergeCell ref="AG43:AY43"/>
    <mergeCell ref="B47:Z47"/>
    <mergeCell ref="AA47:AF47"/>
    <mergeCell ref="AG47:AY47"/>
    <mergeCell ref="AZ47:BE47"/>
    <mergeCell ref="BF47:BY47"/>
    <mergeCell ref="B69:BY69"/>
    <mergeCell ref="B71:O71"/>
    <mergeCell ref="B45:Z45"/>
    <mergeCell ref="AA45:AF45"/>
    <mergeCell ref="AG45:AY45"/>
    <mergeCell ref="AZ45:BE45"/>
    <mergeCell ref="BF45:BY45"/>
    <mergeCell ref="B46:Z46"/>
    <mergeCell ref="AA46:AF46"/>
    <mergeCell ref="AG46:AY46"/>
    <mergeCell ref="AZ46:BE46"/>
    <mergeCell ref="BF46:BY46"/>
    <mergeCell ref="B39:Z39"/>
    <mergeCell ref="AA39:AF39"/>
    <mergeCell ref="AG39:AY39"/>
    <mergeCell ref="AZ39:BE39"/>
    <mergeCell ref="BF39:BY39"/>
    <mergeCell ref="AZ43:BE43"/>
    <mergeCell ref="BF43:BY43"/>
    <mergeCell ref="B44:Z44"/>
    <mergeCell ref="AA44:AF44"/>
    <mergeCell ref="AG44:AY44"/>
    <mergeCell ref="AZ44:BE44"/>
    <mergeCell ref="BF44:BY44"/>
    <mergeCell ref="B41:Z41"/>
    <mergeCell ref="AA41:AF41"/>
    <mergeCell ref="AG41:AY41"/>
    <mergeCell ref="AZ41:BE41"/>
    <mergeCell ref="BF41:BY41"/>
    <mergeCell ref="B42:Z42"/>
    <mergeCell ref="AA42:AF42"/>
    <mergeCell ref="AG42:AY42"/>
    <mergeCell ref="AZ42:BE42"/>
    <mergeCell ref="BF42:BY42"/>
    <mergeCell ref="B43:Z43"/>
    <mergeCell ref="AA43:AF43"/>
    <mergeCell ref="T12:BY12"/>
    <mergeCell ref="B13:S13"/>
    <mergeCell ref="T13:BY13"/>
    <mergeCell ref="B14:S14"/>
    <mergeCell ref="T14:BY14"/>
    <mergeCell ref="B16:BY16"/>
    <mergeCell ref="B18:S18"/>
    <mergeCell ref="T18:BY18"/>
    <mergeCell ref="B19:S19"/>
    <mergeCell ref="T19:BY19"/>
    <mergeCell ref="B20:S20"/>
    <mergeCell ref="T20:BY20"/>
    <mergeCell ref="B21:X21"/>
    <mergeCell ref="B22:BY22"/>
    <mergeCell ref="B30:BY30"/>
    <mergeCell ref="B31:AD31"/>
    <mergeCell ref="B32:AA32"/>
    <mergeCell ref="AB32:AY32"/>
    <mergeCell ref="AZ32:BY32"/>
    <mergeCell ref="V27:AB28"/>
    <mergeCell ref="V24:AB24"/>
    <mergeCell ref="AC24:AJ24"/>
    <mergeCell ref="B26:BY26"/>
    <mergeCell ref="B7:BY7"/>
    <mergeCell ref="B64:O64"/>
    <mergeCell ref="B24:S24"/>
    <mergeCell ref="B27:S28"/>
    <mergeCell ref="B29:BY29"/>
    <mergeCell ref="B25:BY25"/>
    <mergeCell ref="B8:S8"/>
    <mergeCell ref="BP8:BY8"/>
    <mergeCell ref="B10:BY10"/>
    <mergeCell ref="B12:S12"/>
    <mergeCell ref="B59:BX59"/>
    <mergeCell ref="B60:AD63"/>
    <mergeCell ref="AE60:AZ60"/>
    <mergeCell ref="BA60:BX60"/>
    <mergeCell ref="AF61:BW62"/>
    <mergeCell ref="AE63:AZ63"/>
    <mergeCell ref="B33:AA33"/>
    <mergeCell ref="AB33:AY33"/>
    <mergeCell ref="AZ33:BY33"/>
    <mergeCell ref="B36:AD36"/>
    <mergeCell ref="B37:Z37"/>
    <mergeCell ref="AA37:AF37"/>
    <mergeCell ref="AG37:AY37"/>
    <mergeCell ref="AZ37:BE37"/>
    <mergeCell ref="B35:BY35"/>
    <mergeCell ref="AE53:AZ53"/>
    <mergeCell ref="B49:BY49"/>
    <mergeCell ref="B73:Z73"/>
    <mergeCell ref="AA73:AF73"/>
    <mergeCell ref="AG73:AY73"/>
    <mergeCell ref="AZ73:BE73"/>
    <mergeCell ref="B51:O51"/>
    <mergeCell ref="B58:O58"/>
    <mergeCell ref="BF73:BY73"/>
    <mergeCell ref="B53:AD56"/>
    <mergeCell ref="B66:BX66"/>
    <mergeCell ref="B67:BX67"/>
    <mergeCell ref="BF37:BY37"/>
    <mergeCell ref="B38:Z38"/>
    <mergeCell ref="AA38:AF38"/>
    <mergeCell ref="AG38:AY38"/>
    <mergeCell ref="AZ38:BE38"/>
    <mergeCell ref="BF38:BY38"/>
    <mergeCell ref="B40:Z40"/>
    <mergeCell ref="AA40:AF40"/>
    <mergeCell ref="AG40:AY40"/>
    <mergeCell ref="AZ40:BE40"/>
    <mergeCell ref="BF40:BY40"/>
  </mergeCells>
  <conditionalFormatting sqref="AG38:AY38">
    <cfRule type="expression" dxfId="59" priority="20">
      <formula>AA38="----"</formula>
    </cfRule>
  </conditionalFormatting>
  <conditionalFormatting sqref="AG39:AY39">
    <cfRule type="expression" dxfId="58" priority="19">
      <formula>AA39="----"</formula>
    </cfRule>
  </conditionalFormatting>
  <conditionalFormatting sqref="AG40:AY40">
    <cfRule type="expression" dxfId="57" priority="18">
      <formula>AA40="----"</formula>
    </cfRule>
  </conditionalFormatting>
  <conditionalFormatting sqref="AG41:AY41">
    <cfRule type="expression" dxfId="56" priority="17">
      <formula>AA41="----"</formula>
    </cfRule>
  </conditionalFormatting>
  <conditionalFormatting sqref="AG44:AY44">
    <cfRule type="expression" dxfId="55" priority="14">
      <formula>AA44="----"</formula>
    </cfRule>
  </conditionalFormatting>
  <conditionalFormatting sqref="AG45:AY45">
    <cfRule type="expression" dxfId="54" priority="13">
      <formula>AA45="----"</formula>
    </cfRule>
  </conditionalFormatting>
  <conditionalFormatting sqref="AG46:AY46">
    <cfRule type="expression" dxfId="53" priority="12">
      <formula>AA46="----"</formula>
    </cfRule>
  </conditionalFormatting>
  <conditionalFormatting sqref="BF38:BY38">
    <cfRule type="expression" dxfId="52" priority="11">
      <formula>AZ38="----"</formula>
    </cfRule>
  </conditionalFormatting>
  <conditionalFormatting sqref="BF39:BY39">
    <cfRule type="expression" dxfId="51" priority="10">
      <formula>AZ39="----"</formula>
    </cfRule>
  </conditionalFormatting>
  <conditionalFormatting sqref="BF44:BY44">
    <cfRule type="expression" dxfId="50" priority="5">
      <formula>AZ44="----"</formula>
    </cfRule>
  </conditionalFormatting>
  <conditionalFormatting sqref="BF45:BY45">
    <cfRule type="expression" dxfId="49" priority="4">
      <formula>AZ45="----"</formula>
    </cfRule>
  </conditionalFormatting>
  <conditionalFormatting sqref="BF46:BY46">
    <cfRule type="expression" dxfId="48" priority="3">
      <formula>AZ46="----"</formula>
    </cfRule>
  </conditionalFormatting>
  <conditionalFormatting sqref="B81:BY81">
    <cfRule type="containsText" dxfId="47" priority="1" operator="containsText" text="zadajte hodnoty do bielych buniek">
      <formula>NOT(ISERROR(SEARCH("zadajte hodnoty do bielych buniek",B81)))</formula>
    </cfRule>
  </conditionalFormatting>
  <dataValidations count="11">
    <dataValidation type="list" allowBlank="1" showInputMessage="1" showErrorMessage="1" promptTitle="=KaR" sqref="BZ54:BZ55 AF54">
      <formula1>KaR</formula1>
    </dataValidation>
    <dataValidation type="list" allowBlank="1" showInputMessage="1" showErrorMessage="1" promptTitle="=KaR" sqref="AF61:BW62">
      <formula1>Záchrana</formula1>
    </dataValidation>
    <dataValidation type="list" allowBlank="1" showInputMessage="1" showErrorMessage="1" sqref="B67">
      <formula1>Skupina</formula1>
    </dataValidation>
    <dataValidation allowBlank="1" showInputMessage="1" showErrorMessage="1" prompt="Uveďte IČO podniku" sqref="T13:BY13"/>
    <dataValidation allowBlank="1" showInputMessage="1" showErrorMessage="1" prompt="Uveďte obchodný názov podniku" sqref="T12:BY12"/>
    <dataValidation allowBlank="1" showInputMessage="1" showErrorMessage="1" prompt="Koniec posledného účtovného obdobia predchádzajúceho rozhodnému momentu, ak bola závierka schválená a zverejnená v registri závierok. Ak nemá podnik povinnosť schvaľovania závierky, stačí že bola závierka zverejnená v registri závierok." sqref="T20:BY20"/>
    <dataValidation allowBlank="1" showInputMessage="1" showErrorMessage="1" prompt="Začiatok posledného účtovného obdobia predchádzajúceho rozhodnému momentu, ak bola závierka schválená a zverejnená v registri závierok. Ak nemá podnik povinnosť schvaľovania závierky, stačí že bola závierka zverejnená v registri závierok." sqref="T19:BY19"/>
    <dataValidation allowBlank="1" showInputMessage="1" showErrorMessage="1" prompt="Rozhodný moment sa určuje v závislosti od procesnej fázy, v ktorej sa overenie vykonáva. _x000a_Spravidla ide o deň vzniku právneho nároku na príspevok, štátnu pomoc. Rozhodný moment je stanovený v konkrétnej výzve, alebo komunikácii poskytovateľa s podnikom." sqref="T18:BY18"/>
    <dataValidation allowBlank="1" showInputMessage="1" showErrorMessage="1" prompt="Stratu uvádzajte so znamienkom mínus (-)" sqref="AG46:AY46 AG40:AY41 BF40:BY41 BF46:BY46"/>
    <dataValidation type="list" allowBlank="1" showInputMessage="1" showErrorMessage="1" prompt="Podnik vyberie účtovný výkaz z ktorého zadáva údaje v teste podniku v ťažkostiach. Označenie účtovného výkazu sa nachádza v ľavom hornom rohu účtovného výkazu._x000a_Ak nemá výkaz, vyberie, že nemá výkaz." sqref="AZ33:BY33">
      <formula1>$CB$1:$CB$3</formula1>
    </dataValidation>
    <dataValidation type="list" allowBlank="1" showInputMessage="1" showErrorMessage="1" prompt="Podnik vyberie účtovný výkaz z ktorého zadáva údaje v teste podniku v ťažkostiach. Označenie účtovného výkazu sa nachádza v ľavom hornom rohu účtovného výkazu._x000a_Ak nemá výkaz, vyberie, že nemá výkaz." sqref="AB33:AY33">
      <formula1>$CB$1:$CB$3</formula1>
    </dataValidation>
  </dataValidations>
  <printOptions horizontalCentered="1"/>
  <pageMargins left="0.11811023622047245" right="0.11811023622047245" top="0.74803149606299213" bottom="0" header="0.31496062992125984" footer="0"/>
  <pageSetup paperSize="9" scale="47" fitToHeight="8" orientation="portrait" r:id="rId1"/>
  <headerFooter>
    <oddHeader>&amp;CPríloha č. 1 - Test podniku v ťažkostiach&amp;RPodpis a odtlačok pečiatky žiadateľa: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5121" r:id="rId4" name="Option Button 1">
              <controlPr defaultSize="0" autoFill="0" autoLine="0" autoPict="0" altText="MSP">
                <anchor moveWithCells="1">
                  <from>
                    <xdr:col>21</xdr:col>
                    <xdr:colOff>123825</xdr:colOff>
                    <xdr:row>23</xdr:row>
                    <xdr:rowOff>19050</xdr:rowOff>
                  </from>
                  <to>
                    <xdr:col>26</xdr:col>
                    <xdr:colOff>152400</xdr:colOff>
                    <xdr:row>23</xdr:row>
                    <xdr:rowOff>180975</xdr:rowOff>
                  </to>
                </anchor>
              </controlPr>
            </control>
          </mc:Choice>
        </mc:AlternateContent>
        <mc:AlternateContent xmlns:mc="http://schemas.openxmlformats.org/markup-compatibility/2006">
          <mc:Choice Requires="x14">
            <control shapeId="5122" r:id="rId5" name="Option Button 2">
              <controlPr defaultSize="0" autoFill="0" autoLine="0" autoPict="0">
                <anchor moveWithCells="1">
                  <from>
                    <xdr:col>28</xdr:col>
                    <xdr:colOff>304800</xdr:colOff>
                    <xdr:row>23</xdr:row>
                    <xdr:rowOff>0</xdr:rowOff>
                  </from>
                  <to>
                    <xdr:col>31</xdr:col>
                    <xdr:colOff>228600</xdr:colOff>
                    <xdr:row>24</xdr:row>
                    <xdr:rowOff>9525</xdr:rowOff>
                  </to>
                </anchor>
              </controlPr>
            </control>
          </mc:Choice>
        </mc:AlternateContent>
        <mc:AlternateContent xmlns:mc="http://schemas.openxmlformats.org/markup-compatibility/2006">
          <mc:Choice Requires="x14">
            <control shapeId="5128" r:id="rId6" name="Check Box 8">
              <controlPr defaultSize="0" autoFill="0" autoLine="0" autoPict="0">
                <anchor moveWithCells="1">
                  <from>
                    <xdr:col>21</xdr:col>
                    <xdr:colOff>123825</xdr:colOff>
                    <xdr:row>25</xdr:row>
                    <xdr:rowOff>228600</xdr:rowOff>
                  </from>
                  <to>
                    <xdr:col>27</xdr:col>
                    <xdr:colOff>76200</xdr:colOff>
                    <xdr:row>28</xdr:row>
                    <xdr:rowOff>19050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6FF66"/>
  </sheetPr>
  <dimension ref="A1:CM94"/>
  <sheetViews>
    <sheetView view="pageBreakPreview" zoomScaleNormal="150" zoomScaleSheetLayoutView="100" zoomScalePageLayoutView="70" workbookViewId="0">
      <selection activeCell="L3" sqref="L3"/>
    </sheetView>
  </sheetViews>
  <sheetFormatPr defaultColWidth="9.140625" defaultRowHeight="12.75" x14ac:dyDescent="0.2"/>
  <cols>
    <col min="1" max="1" width="9.140625" style="7"/>
    <col min="2" max="2" width="4.28515625" style="46" customWidth="1"/>
    <col min="3" max="3" width="0.7109375" style="46" customWidth="1"/>
    <col min="4" max="4" width="0.7109375" style="47" customWidth="1"/>
    <col min="5" max="5" width="2.28515625" style="48" customWidth="1"/>
    <col min="6" max="6" width="0.42578125" style="48" customWidth="1"/>
    <col min="7" max="7" width="2.28515625" style="48" customWidth="1"/>
    <col min="8" max="8" width="0.42578125" style="48" customWidth="1"/>
    <col min="9" max="9" width="2.28515625" style="48" customWidth="1"/>
    <col min="10" max="10" width="0.42578125" style="48" customWidth="1"/>
    <col min="11" max="11" width="2.28515625" style="48" customWidth="1"/>
    <col min="12" max="12" width="0.42578125" style="48" customWidth="1"/>
    <col min="13" max="13" width="2.28515625" style="48" customWidth="1"/>
    <col min="14" max="14" width="0.42578125" style="48" customWidth="1"/>
    <col min="15" max="15" width="2.28515625" style="48" customWidth="1"/>
    <col min="16" max="18" width="0.42578125" style="48" customWidth="1"/>
    <col min="19" max="19" width="6.85546875" style="48" customWidth="1"/>
    <col min="20" max="21" width="0.42578125" style="48" customWidth="1"/>
    <col min="22" max="22" width="2.28515625" style="48" customWidth="1"/>
    <col min="23" max="23" width="0.42578125" style="48" customWidth="1"/>
    <col min="24" max="24" width="2.28515625" style="48" customWidth="1"/>
    <col min="25" max="25" width="0.42578125" style="48" customWidth="1"/>
    <col min="26" max="26" width="2.28515625" style="48" customWidth="1"/>
    <col min="27" max="32" width="4.7109375" style="48" customWidth="1"/>
    <col min="33" max="33" width="0.42578125" style="48" customWidth="1"/>
    <col min="34" max="34" width="2.28515625" style="48" customWidth="1"/>
    <col min="35" max="35" width="0.42578125" style="48" customWidth="1"/>
    <col min="36" max="36" width="2.28515625" style="48" customWidth="1"/>
    <col min="37" max="37" width="0.42578125" style="48" customWidth="1"/>
    <col min="38" max="38" width="2.28515625" style="48" customWidth="1"/>
    <col min="39" max="39" width="0.42578125" style="48" customWidth="1"/>
    <col min="40" max="41" width="1.28515625" style="48" customWidth="1"/>
    <col min="42" max="42" width="0.42578125" style="48" customWidth="1"/>
    <col min="43" max="43" width="2.28515625" style="48" customWidth="1"/>
    <col min="44" max="44" width="0.42578125" style="48" customWidth="1"/>
    <col min="45" max="45" width="2.28515625" style="48" customWidth="1"/>
    <col min="46" max="46" width="0.42578125" style="48" customWidth="1"/>
    <col min="47" max="47" width="2.28515625" style="48" customWidth="1"/>
    <col min="48" max="48" width="0.42578125" style="48" customWidth="1"/>
    <col min="49" max="49" width="2.28515625" style="48" customWidth="1"/>
    <col min="50" max="50" width="0.42578125" style="48" customWidth="1"/>
    <col min="51" max="51" width="2.28515625" style="48" customWidth="1"/>
    <col min="52" max="57" width="4.7109375" style="48" customWidth="1"/>
    <col min="58" max="58" width="0.42578125" style="48" customWidth="1"/>
    <col min="59" max="59" width="2.28515625" style="48" customWidth="1"/>
    <col min="60" max="60" width="0.42578125" style="48" customWidth="1"/>
    <col min="61" max="61" width="2.28515625" style="48" customWidth="1"/>
    <col min="62" max="62" width="0.42578125" style="48" customWidth="1"/>
    <col min="63" max="63" width="2.28515625" style="48" customWidth="1"/>
    <col min="64" max="64" width="0.42578125" style="48" customWidth="1"/>
    <col min="65" max="65" width="2.28515625" style="48" customWidth="1"/>
    <col min="66" max="66" width="0.42578125" style="48" customWidth="1"/>
    <col min="67" max="67" width="2.28515625" style="48" customWidth="1"/>
    <col min="68" max="68" width="0.42578125" style="48" customWidth="1"/>
    <col min="69" max="69" width="2.28515625" style="48" customWidth="1"/>
    <col min="70" max="70" width="0.42578125" style="48" customWidth="1"/>
    <col min="71" max="71" width="2.28515625" style="48" customWidth="1"/>
    <col min="72" max="72" width="0.42578125" style="48" customWidth="1"/>
    <col min="73" max="73" width="2.28515625" style="48" customWidth="1"/>
    <col min="74" max="74" width="0.42578125" style="48" customWidth="1"/>
    <col min="75" max="75" width="2.28515625" style="48" customWidth="1"/>
    <col min="76" max="76" width="0.42578125" style="48" customWidth="1"/>
    <col min="77" max="77" width="2.28515625" style="20" customWidth="1"/>
    <col min="78" max="78" width="9.140625" style="8"/>
    <col min="79" max="79" width="0" style="8" hidden="1" customWidth="1"/>
    <col min="80" max="81" width="9.140625" style="8" hidden="1" customWidth="1"/>
    <col min="82" max="82" width="0" style="8" hidden="1" customWidth="1"/>
    <col min="83" max="84" width="9.140625" style="8"/>
    <col min="85" max="16384" width="9.140625" style="7"/>
  </cols>
  <sheetData>
    <row r="1" spans="2:81" x14ac:dyDescent="0.2">
      <c r="B1" s="77"/>
      <c r="C1" s="77"/>
      <c r="D1" s="18"/>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CB1" s="4" t="s">
        <v>66</v>
      </c>
      <c r="CC1" s="21"/>
    </row>
    <row r="2" spans="2:81" x14ac:dyDescent="0.2">
      <c r="B2" s="77"/>
      <c r="C2" s="77"/>
      <c r="D2" s="18"/>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CB2" s="4" t="s">
        <v>67</v>
      </c>
      <c r="CC2" s="21"/>
    </row>
    <row r="3" spans="2:81" x14ac:dyDescent="0.2">
      <c r="B3" s="77"/>
      <c r="C3" s="77"/>
      <c r="D3" s="18"/>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CB3" s="4" t="s">
        <v>68</v>
      </c>
      <c r="CC3" s="21"/>
    </row>
    <row r="4" spans="2:81" x14ac:dyDescent="0.2">
      <c r="B4" s="77"/>
      <c r="C4" s="77"/>
      <c r="D4" s="18"/>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CB4" s="4" t="s">
        <v>86</v>
      </c>
    </row>
    <row r="5" spans="2:81" x14ac:dyDescent="0.2">
      <c r="B5" s="77"/>
      <c r="C5" s="77"/>
      <c r="D5" s="18"/>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CB5" s="4" t="s">
        <v>87</v>
      </c>
    </row>
    <row r="6" spans="2:81" x14ac:dyDescent="0.2">
      <c r="B6" s="77"/>
      <c r="C6" s="77"/>
      <c r="D6" s="18"/>
      <c r="E6" s="19"/>
      <c r="F6" s="19"/>
      <c r="G6" s="19"/>
      <c r="H6" s="19"/>
      <c r="I6" s="19"/>
      <c r="J6" s="19"/>
      <c r="K6" s="19"/>
      <c r="L6" s="19"/>
      <c r="M6" s="19"/>
      <c r="N6" s="19"/>
      <c r="O6" s="19"/>
      <c r="P6" s="19"/>
      <c r="Q6" s="19"/>
      <c r="R6" s="19"/>
      <c r="S6" s="19"/>
      <c r="T6" s="19"/>
      <c r="U6" s="19"/>
      <c r="V6" s="19"/>
      <c r="W6" s="19"/>
      <c r="X6" s="19"/>
      <c r="Y6" s="19"/>
      <c r="Z6" s="19"/>
      <c r="AA6" s="19"/>
      <c r="AB6" s="19"/>
      <c r="AC6" s="19"/>
      <c r="AD6" s="19"/>
      <c r="AE6" s="19"/>
      <c r="AF6" s="19"/>
      <c r="AG6" s="19"/>
      <c r="AH6" s="19"/>
      <c r="AI6" s="19"/>
      <c r="AJ6" s="19"/>
      <c r="AK6" s="19"/>
      <c r="AL6" s="19"/>
      <c r="AM6" s="19"/>
      <c r="AN6" s="19"/>
      <c r="AO6" s="19"/>
      <c r="AP6" s="19"/>
      <c r="AQ6" s="19"/>
      <c r="AR6" s="19"/>
      <c r="AS6" s="19"/>
      <c r="AT6" s="19"/>
      <c r="AU6" s="19"/>
      <c r="AV6" s="19"/>
      <c r="AW6" s="19"/>
      <c r="AX6" s="19"/>
      <c r="AY6" s="19"/>
      <c r="AZ6" s="19"/>
      <c r="BA6" s="19"/>
      <c r="BB6" s="19"/>
      <c r="BC6" s="19"/>
      <c r="BD6" s="19"/>
      <c r="BE6" s="19"/>
      <c r="BF6" s="19"/>
      <c r="BG6" s="19"/>
      <c r="BH6" s="19"/>
      <c r="BI6" s="19"/>
      <c r="BJ6" s="19"/>
      <c r="BK6" s="19"/>
      <c r="BL6" s="19"/>
      <c r="BM6" s="19"/>
      <c r="BN6" s="19"/>
      <c r="BO6" s="19"/>
      <c r="BP6" s="19"/>
      <c r="BQ6" s="19"/>
      <c r="BR6" s="19"/>
      <c r="BS6" s="19"/>
      <c r="BT6" s="19"/>
      <c r="BU6" s="19"/>
      <c r="BV6" s="19"/>
      <c r="BW6" s="19"/>
      <c r="BX6" s="19"/>
      <c r="CB6" s="4" t="s">
        <v>185</v>
      </c>
    </row>
    <row r="7" spans="2:81" ht="26.25" x14ac:dyDescent="0.4">
      <c r="B7" s="118" t="s">
        <v>26</v>
      </c>
      <c r="C7" s="118"/>
      <c r="D7" s="118"/>
      <c r="E7" s="118"/>
      <c r="F7" s="118"/>
      <c r="G7" s="118"/>
      <c r="H7" s="118"/>
      <c r="I7" s="118"/>
      <c r="J7" s="118"/>
      <c r="K7" s="118"/>
      <c r="L7" s="118"/>
      <c r="M7" s="118"/>
      <c r="N7" s="118"/>
      <c r="O7" s="118"/>
      <c r="P7" s="118"/>
      <c r="Q7" s="118"/>
      <c r="R7" s="118"/>
      <c r="S7" s="118"/>
      <c r="T7" s="118"/>
      <c r="U7" s="118"/>
      <c r="V7" s="118"/>
      <c r="W7" s="118"/>
      <c r="X7" s="118"/>
      <c r="Y7" s="118"/>
      <c r="Z7" s="118"/>
      <c r="AA7" s="118"/>
      <c r="AB7" s="118"/>
      <c r="AC7" s="118"/>
      <c r="AD7" s="118"/>
      <c r="AE7" s="118"/>
      <c r="AF7" s="118"/>
      <c r="AG7" s="118"/>
      <c r="AH7" s="118"/>
      <c r="AI7" s="118"/>
      <c r="AJ7" s="118"/>
      <c r="AK7" s="118"/>
      <c r="AL7" s="118"/>
      <c r="AM7" s="118"/>
      <c r="AN7" s="118"/>
      <c r="AO7" s="118"/>
      <c r="AP7" s="118"/>
      <c r="AQ7" s="118"/>
      <c r="AR7" s="118"/>
      <c r="AS7" s="118"/>
      <c r="AT7" s="118"/>
      <c r="AU7" s="118"/>
      <c r="AV7" s="118"/>
      <c r="AW7" s="118"/>
      <c r="AX7" s="118"/>
      <c r="AY7" s="118"/>
      <c r="AZ7" s="118"/>
      <c r="BA7" s="118"/>
      <c r="BB7" s="118"/>
      <c r="BC7" s="118"/>
      <c r="BD7" s="118"/>
      <c r="BE7" s="118"/>
      <c r="BF7" s="118"/>
      <c r="BG7" s="118"/>
      <c r="BH7" s="118"/>
      <c r="BI7" s="118"/>
      <c r="BJ7" s="118"/>
      <c r="BK7" s="118"/>
      <c r="BL7" s="118"/>
      <c r="BM7" s="118"/>
      <c r="BN7" s="118"/>
      <c r="BO7" s="118"/>
      <c r="BP7" s="118"/>
      <c r="BQ7" s="118"/>
      <c r="BR7" s="118"/>
      <c r="BS7" s="118"/>
      <c r="BT7" s="118"/>
      <c r="BU7" s="118"/>
      <c r="BV7" s="118"/>
      <c r="BW7" s="118"/>
      <c r="BX7" s="118"/>
      <c r="BY7" s="118"/>
    </row>
    <row r="8" spans="2:81" ht="15" x14ac:dyDescent="0.25">
      <c r="B8" s="120" t="s">
        <v>22</v>
      </c>
      <c r="C8" s="120"/>
      <c r="D8" s="120"/>
      <c r="E8" s="120"/>
      <c r="F8" s="120"/>
      <c r="G8" s="120"/>
      <c r="H8" s="120"/>
      <c r="I8" s="120"/>
      <c r="J8" s="120"/>
      <c r="K8" s="120"/>
      <c r="L8" s="120"/>
      <c r="M8" s="120"/>
      <c r="N8" s="120"/>
      <c r="O8" s="120"/>
      <c r="P8" s="120"/>
      <c r="Q8" s="120"/>
      <c r="R8" s="120"/>
      <c r="S8" s="120"/>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119">
        <f ca="1">TODAY()</f>
        <v>45523</v>
      </c>
      <c r="BQ8" s="119"/>
      <c r="BR8" s="119"/>
      <c r="BS8" s="119"/>
      <c r="BT8" s="119"/>
      <c r="BU8" s="119"/>
      <c r="BV8" s="119"/>
      <c r="BW8" s="119"/>
      <c r="BX8" s="119"/>
      <c r="BY8" s="119"/>
    </row>
    <row r="9" spans="2:81" ht="15" x14ac:dyDescent="0.25">
      <c r="B9" s="74"/>
      <c r="C9" s="74"/>
      <c r="D9" s="74"/>
      <c r="E9" s="74"/>
      <c r="F9" s="74"/>
      <c r="G9" s="74"/>
      <c r="H9" s="74"/>
      <c r="I9" s="74"/>
      <c r="J9" s="74"/>
      <c r="K9" s="74"/>
      <c r="L9" s="74"/>
      <c r="M9" s="74"/>
      <c r="N9" s="74"/>
      <c r="O9" s="74"/>
      <c r="P9" s="74"/>
      <c r="Q9" s="74"/>
      <c r="R9" s="74"/>
      <c r="S9" s="74"/>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73"/>
      <c r="BQ9" s="73"/>
      <c r="BR9" s="73"/>
      <c r="BS9" s="73"/>
      <c r="BT9" s="73"/>
      <c r="BU9" s="73"/>
      <c r="BV9" s="73"/>
      <c r="BW9" s="73"/>
      <c r="BX9" s="73"/>
      <c r="BY9" s="73"/>
    </row>
    <row r="10" spans="2:81" ht="20.25" x14ac:dyDescent="0.3">
      <c r="B10" s="90" t="s">
        <v>53</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c r="AV10" s="90"/>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c r="BU10" s="90"/>
      <c r="BV10" s="90"/>
      <c r="BW10" s="90"/>
      <c r="BX10" s="90"/>
      <c r="BY10" s="90"/>
    </row>
    <row r="11" spans="2:81" ht="15.75" thickBot="1" x14ac:dyDescent="0.3">
      <c r="B11" s="74"/>
      <c r="C11" s="74"/>
      <c r="D11" s="74"/>
      <c r="E11" s="74"/>
      <c r="F11" s="74"/>
      <c r="G11" s="74"/>
      <c r="H11" s="74"/>
      <c r="I11" s="74"/>
      <c r="J11" s="74"/>
      <c r="K11" s="74"/>
      <c r="L11" s="74"/>
      <c r="M11" s="74"/>
      <c r="N11" s="74"/>
      <c r="O11" s="74"/>
      <c r="P11" s="74"/>
      <c r="Q11" s="74"/>
      <c r="R11" s="74"/>
      <c r="S11" s="74"/>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73"/>
      <c r="BQ11" s="73"/>
      <c r="BR11" s="73"/>
      <c r="BS11" s="73"/>
      <c r="BT11" s="73"/>
      <c r="BU11" s="73"/>
      <c r="BV11" s="73"/>
      <c r="BW11" s="73"/>
      <c r="BX11" s="73"/>
      <c r="BY11" s="73"/>
    </row>
    <row r="12" spans="2:81" ht="15" customHeight="1" thickBot="1" x14ac:dyDescent="0.25">
      <c r="B12" s="122" t="s">
        <v>51</v>
      </c>
      <c r="C12" s="123"/>
      <c r="D12" s="123"/>
      <c r="E12" s="123"/>
      <c r="F12" s="123"/>
      <c r="G12" s="123"/>
      <c r="H12" s="123"/>
      <c r="I12" s="123"/>
      <c r="J12" s="123"/>
      <c r="K12" s="123"/>
      <c r="L12" s="123"/>
      <c r="M12" s="123"/>
      <c r="N12" s="123"/>
      <c r="O12" s="123"/>
      <c r="P12" s="123"/>
      <c r="Q12" s="123"/>
      <c r="R12" s="123"/>
      <c r="S12" s="124"/>
      <c r="T12" s="125"/>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7"/>
    </row>
    <row r="13" spans="2:81" ht="15" customHeight="1" thickBot="1" x14ac:dyDescent="0.25">
      <c r="B13" s="122" t="s">
        <v>52</v>
      </c>
      <c r="C13" s="123"/>
      <c r="D13" s="123"/>
      <c r="E13" s="123"/>
      <c r="F13" s="123"/>
      <c r="G13" s="123"/>
      <c r="H13" s="123"/>
      <c r="I13" s="123"/>
      <c r="J13" s="123"/>
      <c r="K13" s="123"/>
      <c r="L13" s="123"/>
      <c r="M13" s="123"/>
      <c r="N13" s="123"/>
      <c r="O13" s="123"/>
      <c r="P13" s="123"/>
      <c r="Q13" s="123"/>
      <c r="R13" s="123"/>
      <c r="S13" s="124"/>
      <c r="T13" s="125"/>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7"/>
    </row>
    <row r="14" spans="2:81" ht="15" customHeight="1" thickBot="1" x14ac:dyDescent="0.25">
      <c r="B14" s="122" t="s">
        <v>57</v>
      </c>
      <c r="C14" s="123"/>
      <c r="D14" s="123"/>
      <c r="E14" s="123"/>
      <c r="F14" s="123"/>
      <c r="G14" s="123"/>
      <c r="H14" s="123"/>
      <c r="I14" s="123"/>
      <c r="J14" s="123"/>
      <c r="K14" s="123"/>
      <c r="L14" s="123"/>
      <c r="M14" s="123"/>
      <c r="N14" s="123"/>
      <c r="O14" s="123"/>
      <c r="P14" s="123"/>
      <c r="Q14" s="123"/>
      <c r="R14" s="123"/>
      <c r="S14" s="124"/>
      <c r="T14" s="128" t="s">
        <v>178</v>
      </c>
      <c r="U14" s="129"/>
      <c r="V14" s="129"/>
      <c r="W14" s="129"/>
      <c r="X14" s="129"/>
      <c r="Y14" s="129"/>
      <c r="Z14" s="129"/>
      <c r="AA14" s="129"/>
      <c r="AB14" s="129"/>
      <c r="AC14" s="129"/>
      <c r="AD14" s="129"/>
      <c r="AE14" s="129"/>
      <c r="AF14" s="129"/>
      <c r="AG14" s="129"/>
      <c r="AH14" s="129"/>
      <c r="AI14" s="129"/>
      <c r="AJ14" s="129"/>
      <c r="AK14" s="129"/>
      <c r="AL14" s="129"/>
      <c r="AM14" s="129"/>
      <c r="AN14" s="129"/>
      <c r="AO14" s="129"/>
      <c r="AP14" s="129"/>
      <c r="AQ14" s="129"/>
      <c r="AR14" s="129"/>
      <c r="AS14" s="129"/>
      <c r="AT14" s="129"/>
      <c r="AU14" s="129"/>
      <c r="AV14" s="129"/>
      <c r="AW14" s="129"/>
      <c r="AX14" s="129"/>
      <c r="AY14" s="129"/>
      <c r="AZ14" s="129"/>
      <c r="BA14" s="129"/>
      <c r="BB14" s="129"/>
      <c r="BC14" s="129"/>
      <c r="BD14" s="129"/>
      <c r="BE14" s="129"/>
      <c r="BF14" s="129"/>
      <c r="BG14" s="129"/>
      <c r="BH14" s="129"/>
      <c r="BI14" s="129"/>
      <c r="BJ14" s="129"/>
      <c r="BK14" s="129"/>
      <c r="BL14" s="129"/>
      <c r="BM14" s="129"/>
      <c r="BN14" s="129"/>
      <c r="BO14" s="129"/>
      <c r="BP14" s="129"/>
      <c r="BQ14" s="129"/>
      <c r="BR14" s="129"/>
      <c r="BS14" s="129"/>
      <c r="BT14" s="129"/>
      <c r="BU14" s="129"/>
      <c r="BV14" s="129"/>
      <c r="BW14" s="129"/>
      <c r="BX14" s="129"/>
      <c r="BY14" s="130"/>
    </row>
    <row r="15" spans="2:81" ht="15" customHeight="1" x14ac:dyDescent="0.25">
      <c r="B15" s="23"/>
      <c r="C15" s="23"/>
      <c r="D15" s="23"/>
      <c r="E15" s="23"/>
      <c r="F15" s="23"/>
      <c r="G15" s="23"/>
      <c r="H15" s="23"/>
      <c r="I15" s="23"/>
      <c r="J15" s="23"/>
      <c r="K15" s="23"/>
      <c r="L15" s="23"/>
      <c r="M15" s="23"/>
      <c r="N15" s="23"/>
      <c r="O15" s="23"/>
      <c r="P15" s="23"/>
      <c r="Q15" s="23"/>
      <c r="R15" s="23"/>
      <c r="S15" s="23"/>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row>
    <row r="16" spans="2:81" ht="20.25" x14ac:dyDescent="0.3">
      <c r="B16" s="90" t="s">
        <v>54</v>
      </c>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row>
    <row r="17" spans="2:81" ht="15.75" thickBot="1" x14ac:dyDescent="0.3">
      <c r="B17" s="25"/>
      <c r="C17" s="25"/>
      <c r="D17" s="25"/>
      <c r="E17" s="25"/>
      <c r="F17" s="25"/>
      <c r="G17" s="25"/>
      <c r="H17" s="25"/>
      <c r="I17" s="25"/>
      <c r="J17" s="25"/>
      <c r="K17" s="25"/>
      <c r="L17" s="25"/>
      <c r="M17" s="23"/>
      <c r="N17" s="23"/>
      <c r="O17" s="23"/>
      <c r="P17" s="23"/>
      <c r="Q17" s="23"/>
      <c r="R17" s="23"/>
      <c r="S17" s="23"/>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row>
    <row r="18" spans="2:81" ht="15" customHeight="1" thickBot="1" x14ac:dyDescent="0.25">
      <c r="B18" s="122" t="s">
        <v>50</v>
      </c>
      <c r="C18" s="123"/>
      <c r="D18" s="123"/>
      <c r="E18" s="123"/>
      <c r="F18" s="123"/>
      <c r="G18" s="123"/>
      <c r="H18" s="123"/>
      <c r="I18" s="123"/>
      <c r="J18" s="123"/>
      <c r="K18" s="123"/>
      <c r="L18" s="123"/>
      <c r="M18" s="123"/>
      <c r="N18" s="123"/>
      <c r="O18" s="123"/>
      <c r="P18" s="123"/>
      <c r="Q18" s="123"/>
      <c r="R18" s="123"/>
      <c r="S18" s="124"/>
      <c r="T18" s="125"/>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126"/>
      <c r="BV18" s="126"/>
      <c r="BW18" s="126"/>
      <c r="BX18" s="126"/>
      <c r="BY18" s="127"/>
    </row>
    <row r="19" spans="2:81" ht="15" customHeight="1" thickBot="1" x14ac:dyDescent="0.25">
      <c r="B19" s="122" t="s">
        <v>55</v>
      </c>
      <c r="C19" s="123"/>
      <c r="D19" s="123"/>
      <c r="E19" s="123"/>
      <c r="F19" s="123"/>
      <c r="G19" s="123"/>
      <c r="H19" s="123"/>
      <c r="I19" s="123"/>
      <c r="J19" s="123"/>
      <c r="K19" s="123"/>
      <c r="L19" s="123"/>
      <c r="M19" s="123"/>
      <c r="N19" s="123"/>
      <c r="O19" s="123"/>
      <c r="P19" s="123"/>
      <c r="Q19" s="123"/>
      <c r="R19" s="123"/>
      <c r="S19" s="124"/>
      <c r="T19" s="125"/>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7"/>
    </row>
    <row r="20" spans="2:81" ht="15" customHeight="1" thickBot="1" x14ac:dyDescent="0.25">
      <c r="B20" s="122" t="s">
        <v>56</v>
      </c>
      <c r="C20" s="123"/>
      <c r="D20" s="123"/>
      <c r="E20" s="123"/>
      <c r="F20" s="123"/>
      <c r="G20" s="123"/>
      <c r="H20" s="123"/>
      <c r="I20" s="123"/>
      <c r="J20" s="123"/>
      <c r="K20" s="123"/>
      <c r="L20" s="123"/>
      <c r="M20" s="123"/>
      <c r="N20" s="123"/>
      <c r="O20" s="123"/>
      <c r="P20" s="123"/>
      <c r="Q20" s="123"/>
      <c r="R20" s="123"/>
      <c r="S20" s="124"/>
      <c r="T20" s="125"/>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7"/>
    </row>
    <row r="21" spans="2:81" ht="18" x14ac:dyDescent="0.2">
      <c r="B21" s="121"/>
      <c r="C21" s="121"/>
      <c r="D21" s="121"/>
      <c r="E21" s="121"/>
      <c r="F21" s="121"/>
      <c r="G21" s="121"/>
      <c r="H21" s="121"/>
      <c r="I21" s="121"/>
      <c r="J21" s="121"/>
      <c r="K21" s="121"/>
      <c r="L21" s="121"/>
      <c r="M21" s="121"/>
      <c r="N21" s="121"/>
      <c r="O21" s="121"/>
      <c r="P21" s="121"/>
      <c r="Q21" s="121"/>
      <c r="R21" s="121"/>
      <c r="S21" s="121"/>
      <c r="T21" s="121"/>
      <c r="U21" s="121"/>
      <c r="V21" s="121"/>
      <c r="W21" s="121"/>
      <c r="X21" s="121"/>
      <c r="Y21" s="26"/>
      <c r="Z21" s="26"/>
      <c r="AA21" s="26"/>
      <c r="AB21" s="26"/>
      <c r="AC21" s="26"/>
      <c r="AD21" s="26"/>
      <c r="AE21" s="26"/>
      <c r="AF21" s="26"/>
      <c r="AG21" s="26"/>
      <c r="AH21" s="26"/>
      <c r="AI21" s="26"/>
      <c r="AJ21" s="26"/>
      <c r="AK21" s="26"/>
      <c r="AL21" s="26"/>
      <c r="AM21" s="26"/>
      <c r="AN21" s="26"/>
      <c r="AO21" s="26"/>
      <c r="AP21" s="26"/>
      <c r="AQ21" s="26"/>
      <c r="AR21" s="26"/>
      <c r="AS21" s="26"/>
      <c r="AT21" s="26"/>
      <c r="AU21" s="26"/>
      <c r="AV21" s="26"/>
      <c r="AW21" s="26"/>
      <c r="AX21" s="26"/>
      <c r="AY21" s="26"/>
      <c r="AZ21" s="26"/>
      <c r="BA21" s="26"/>
      <c r="BB21" s="26"/>
      <c r="BC21" s="26"/>
      <c r="BD21" s="26"/>
      <c r="BE21" s="26"/>
      <c r="BF21" s="26"/>
      <c r="BG21" s="26"/>
      <c r="BH21" s="26"/>
      <c r="BI21" s="26"/>
      <c r="BJ21" s="26"/>
      <c r="BK21" s="26"/>
      <c r="BL21" s="26"/>
      <c r="BM21" s="26"/>
      <c r="BN21" s="26"/>
      <c r="BO21" s="26"/>
      <c r="BP21" s="26"/>
      <c r="BQ21" s="26"/>
      <c r="BR21" s="26"/>
      <c r="BS21" s="26"/>
      <c r="BT21" s="26"/>
      <c r="BU21" s="26"/>
      <c r="BV21" s="26"/>
      <c r="BW21" s="26"/>
      <c r="BX21" s="26"/>
      <c r="BY21" s="26"/>
    </row>
    <row r="22" spans="2:81" ht="18" x14ac:dyDescent="0.2">
      <c r="B22" s="147" t="s">
        <v>23</v>
      </c>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c r="BM22" s="147"/>
      <c r="BN22" s="147"/>
      <c r="BO22" s="147"/>
      <c r="BP22" s="147"/>
      <c r="BQ22" s="147"/>
      <c r="BR22" s="147"/>
      <c r="BS22" s="147"/>
      <c r="BT22" s="147"/>
      <c r="BU22" s="147"/>
      <c r="BV22" s="147"/>
      <c r="BW22" s="147"/>
      <c r="BX22" s="147"/>
      <c r="BY22" s="147"/>
    </row>
    <row r="23" spans="2:81" ht="13.5" thickBot="1" x14ac:dyDescent="0.25">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71"/>
      <c r="AD23" s="71"/>
      <c r="AE23" s="71"/>
      <c r="AF23" s="71"/>
      <c r="AG23" s="71"/>
      <c r="AH23" s="71"/>
      <c r="AI23" s="71"/>
      <c r="AJ23" s="71"/>
      <c r="AK23" s="71"/>
      <c r="AL23" s="71"/>
      <c r="AM23" s="71"/>
      <c r="AN23" s="71"/>
      <c r="AO23" s="71"/>
      <c r="AP23" s="71"/>
      <c r="AQ23" s="71"/>
      <c r="AR23" s="71"/>
      <c r="AS23" s="71"/>
      <c r="AT23" s="71"/>
      <c r="AU23" s="71"/>
      <c r="AV23" s="71"/>
      <c r="AW23" s="71"/>
      <c r="AX23" s="71"/>
      <c r="AY23" s="71"/>
      <c r="AZ23" s="71"/>
      <c r="BA23" s="71"/>
      <c r="BB23" s="71"/>
      <c r="BC23" s="71"/>
      <c r="BD23" s="71"/>
      <c r="BE23" s="71"/>
      <c r="BF23" s="71"/>
      <c r="BG23" s="71"/>
      <c r="BH23" s="71"/>
      <c r="BI23" s="71"/>
      <c r="BJ23" s="71"/>
      <c r="BK23" s="71"/>
      <c r="BL23" s="71"/>
      <c r="BM23" s="71"/>
      <c r="BN23" s="22"/>
      <c r="BO23" s="22"/>
      <c r="BP23" s="22"/>
      <c r="BQ23" s="22"/>
      <c r="BR23" s="22"/>
      <c r="BS23" s="22"/>
      <c r="BT23" s="22"/>
      <c r="BU23" s="22"/>
      <c r="BV23" s="22"/>
      <c r="BW23" s="22"/>
      <c r="BX23" s="22"/>
      <c r="BY23" s="27"/>
    </row>
    <row r="24" spans="2:81" ht="15" customHeight="1" thickBot="1" x14ac:dyDescent="0.25">
      <c r="B24" s="122" t="s">
        <v>180</v>
      </c>
      <c r="C24" s="123"/>
      <c r="D24" s="123"/>
      <c r="E24" s="123"/>
      <c r="F24" s="123"/>
      <c r="G24" s="123"/>
      <c r="H24" s="123"/>
      <c r="I24" s="123"/>
      <c r="J24" s="123"/>
      <c r="K24" s="123"/>
      <c r="L24" s="123"/>
      <c r="M24" s="123"/>
      <c r="N24" s="123"/>
      <c r="O24" s="123"/>
      <c r="P24" s="123"/>
      <c r="Q24" s="123"/>
      <c r="R24" s="123"/>
      <c r="S24" s="124"/>
      <c r="T24" s="22"/>
      <c r="U24" s="22"/>
      <c r="V24" s="219"/>
      <c r="W24" s="220"/>
      <c r="X24" s="220"/>
      <c r="Y24" s="220"/>
      <c r="Z24" s="220"/>
      <c r="AA24" s="220"/>
      <c r="AB24" s="221"/>
      <c r="AC24" s="219"/>
      <c r="AD24" s="220"/>
      <c r="AE24" s="220"/>
      <c r="AF24" s="220"/>
      <c r="AG24" s="220"/>
      <c r="AH24" s="220"/>
      <c r="AI24" s="220"/>
      <c r="AJ24" s="221"/>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7"/>
      <c r="CB24" s="1">
        <v>2</v>
      </c>
      <c r="CC24" s="1" t="b">
        <v>0</v>
      </c>
    </row>
    <row r="25" spans="2:81" x14ac:dyDescent="0.2">
      <c r="B25" s="241" t="s">
        <v>183</v>
      </c>
      <c r="C25" s="241"/>
      <c r="D25" s="241"/>
      <c r="E25" s="241"/>
      <c r="F25" s="241"/>
      <c r="G25" s="241"/>
      <c r="H25" s="241"/>
      <c r="I25" s="241"/>
      <c r="J25" s="241"/>
      <c r="K25" s="241"/>
      <c r="L25" s="241"/>
      <c r="M25" s="241"/>
      <c r="N25" s="241"/>
      <c r="O25" s="241"/>
      <c r="P25" s="241"/>
      <c r="Q25" s="241"/>
      <c r="R25" s="241"/>
      <c r="S25" s="241"/>
      <c r="T25" s="241"/>
      <c r="U25" s="241"/>
      <c r="V25" s="241"/>
      <c r="W25" s="241"/>
      <c r="X25" s="241"/>
      <c r="Y25" s="241"/>
      <c r="Z25" s="241"/>
      <c r="AA25" s="241"/>
      <c r="AB25" s="241"/>
      <c r="AC25" s="241"/>
      <c r="AD25" s="241"/>
      <c r="AE25" s="241"/>
      <c r="AF25" s="241"/>
      <c r="AG25" s="241"/>
      <c r="AH25" s="241"/>
      <c r="AI25" s="241"/>
      <c r="AJ25" s="241"/>
      <c r="AK25" s="241"/>
      <c r="AL25" s="241"/>
      <c r="AM25" s="241"/>
      <c r="AN25" s="241"/>
      <c r="AO25" s="241"/>
      <c r="AP25" s="241"/>
      <c r="AQ25" s="241"/>
      <c r="AR25" s="241"/>
      <c r="AS25" s="241"/>
      <c r="AT25" s="241"/>
      <c r="AU25" s="241"/>
      <c r="AV25" s="241"/>
      <c r="AW25" s="241"/>
      <c r="AX25" s="241"/>
      <c r="AY25" s="241"/>
      <c r="AZ25" s="241"/>
      <c r="BA25" s="241"/>
      <c r="BB25" s="241"/>
      <c r="BC25" s="241"/>
      <c r="BD25" s="241"/>
      <c r="BE25" s="241"/>
      <c r="BF25" s="241"/>
      <c r="BG25" s="241"/>
      <c r="BH25" s="241"/>
      <c r="BI25" s="241"/>
      <c r="BJ25" s="241"/>
      <c r="BK25" s="241"/>
      <c r="BL25" s="241"/>
      <c r="BM25" s="241"/>
      <c r="BN25" s="241"/>
      <c r="BO25" s="241"/>
      <c r="BP25" s="241"/>
      <c r="BQ25" s="241"/>
      <c r="BR25" s="241"/>
      <c r="BS25" s="241"/>
      <c r="BT25" s="241"/>
      <c r="BU25" s="241"/>
      <c r="BV25" s="241"/>
      <c r="BW25" s="241"/>
      <c r="BX25" s="241"/>
      <c r="BY25" s="241"/>
      <c r="CB25" s="21"/>
      <c r="CC25" s="21"/>
    </row>
    <row r="26" spans="2:81" ht="18.75" thickBot="1" x14ac:dyDescent="0.25">
      <c r="B26" s="147" t="s">
        <v>179</v>
      </c>
      <c r="C26" s="147"/>
      <c r="D26" s="147"/>
      <c r="E26" s="147"/>
      <c r="F26" s="147"/>
      <c r="G26" s="147"/>
      <c r="H26" s="147"/>
      <c r="I26" s="147"/>
      <c r="J26" s="147"/>
      <c r="K26" s="147"/>
      <c r="L26" s="147"/>
      <c r="M26" s="147"/>
      <c r="N26" s="147"/>
      <c r="O26" s="147"/>
      <c r="P26" s="147"/>
      <c r="Q26" s="147"/>
      <c r="R26" s="147"/>
      <c r="S26" s="147"/>
      <c r="T26" s="147"/>
      <c r="U26" s="147"/>
      <c r="V26" s="147"/>
      <c r="W26" s="147"/>
      <c r="X26" s="147"/>
      <c r="Y26" s="147"/>
      <c r="Z26" s="147"/>
      <c r="AA26" s="147"/>
      <c r="AB26" s="147"/>
      <c r="AC26" s="147"/>
      <c r="AD26" s="147"/>
      <c r="AE26" s="147"/>
      <c r="AF26" s="147"/>
      <c r="AG26" s="147"/>
      <c r="AH26" s="147"/>
      <c r="AI26" s="147"/>
      <c r="AJ26" s="147"/>
      <c r="AK26" s="147"/>
      <c r="AL26" s="147"/>
      <c r="AM26" s="147"/>
      <c r="AN26" s="147"/>
      <c r="AO26" s="147"/>
      <c r="AP26" s="147"/>
      <c r="AQ26" s="147"/>
      <c r="AR26" s="147"/>
      <c r="AS26" s="147"/>
      <c r="AT26" s="147"/>
      <c r="AU26" s="147"/>
      <c r="AV26" s="147"/>
      <c r="AW26" s="147"/>
      <c r="AX26" s="147"/>
      <c r="AY26" s="147"/>
      <c r="AZ26" s="147"/>
      <c r="BA26" s="147"/>
      <c r="BB26" s="147"/>
      <c r="BC26" s="147"/>
      <c r="BD26" s="147"/>
      <c r="BE26" s="147"/>
      <c r="BF26" s="147"/>
      <c r="BG26" s="147"/>
      <c r="BH26" s="147"/>
      <c r="BI26" s="147"/>
      <c r="BJ26" s="147"/>
      <c r="BK26" s="147"/>
      <c r="BL26" s="147"/>
      <c r="BM26" s="147"/>
      <c r="BN26" s="147"/>
      <c r="BO26" s="147"/>
      <c r="BP26" s="147"/>
      <c r="BQ26" s="147"/>
      <c r="BR26" s="147"/>
      <c r="BS26" s="147"/>
      <c r="BT26" s="147"/>
      <c r="BU26" s="147"/>
      <c r="BV26" s="147"/>
      <c r="BW26" s="147"/>
      <c r="BX26" s="147"/>
      <c r="BY26" s="147"/>
      <c r="CB26" s="21"/>
      <c r="CC26" s="21"/>
    </row>
    <row r="27" spans="2:81" ht="7.5" customHeight="1" x14ac:dyDescent="0.2">
      <c r="B27" s="141" t="s">
        <v>182</v>
      </c>
      <c r="C27" s="142"/>
      <c r="D27" s="142"/>
      <c r="E27" s="142"/>
      <c r="F27" s="142"/>
      <c r="G27" s="142"/>
      <c r="H27" s="142"/>
      <c r="I27" s="142"/>
      <c r="J27" s="142"/>
      <c r="K27" s="142"/>
      <c r="L27" s="142"/>
      <c r="M27" s="142"/>
      <c r="N27" s="142"/>
      <c r="O27" s="142"/>
      <c r="P27" s="142"/>
      <c r="Q27" s="142"/>
      <c r="R27" s="142"/>
      <c r="S27" s="143"/>
      <c r="T27" s="22"/>
      <c r="U27" s="22"/>
      <c r="V27" s="213"/>
      <c r="W27" s="214"/>
      <c r="X27" s="214"/>
      <c r="Y27" s="214"/>
      <c r="Z27" s="214"/>
      <c r="AA27" s="214"/>
      <c r="AB27" s="215"/>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7"/>
    </row>
    <row r="28" spans="2:81" ht="7.5" customHeight="1" thickBot="1" x14ac:dyDescent="0.25">
      <c r="B28" s="144"/>
      <c r="C28" s="145"/>
      <c r="D28" s="145"/>
      <c r="E28" s="145"/>
      <c r="F28" s="145"/>
      <c r="G28" s="145"/>
      <c r="H28" s="145"/>
      <c r="I28" s="145"/>
      <c r="J28" s="145"/>
      <c r="K28" s="145"/>
      <c r="L28" s="145"/>
      <c r="M28" s="145"/>
      <c r="N28" s="145"/>
      <c r="O28" s="145"/>
      <c r="P28" s="145"/>
      <c r="Q28" s="145"/>
      <c r="R28" s="145"/>
      <c r="S28" s="146"/>
      <c r="T28" s="22"/>
      <c r="U28" s="22"/>
      <c r="V28" s="216"/>
      <c r="W28" s="217"/>
      <c r="X28" s="217"/>
      <c r="Y28" s="217"/>
      <c r="Z28" s="217"/>
      <c r="AA28" s="217"/>
      <c r="AB28" s="218"/>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7"/>
    </row>
    <row r="29" spans="2:81" ht="12.75" customHeight="1" x14ac:dyDescent="0.2">
      <c r="B29" s="236" t="s">
        <v>181</v>
      </c>
      <c r="C29" s="236"/>
      <c r="D29" s="236"/>
      <c r="E29" s="236"/>
      <c r="F29" s="236"/>
      <c r="G29" s="236"/>
      <c r="H29" s="236"/>
      <c r="I29" s="236"/>
      <c r="J29" s="236"/>
      <c r="K29" s="236"/>
      <c r="L29" s="236"/>
      <c r="M29" s="236"/>
      <c r="N29" s="236"/>
      <c r="O29" s="236"/>
      <c r="P29" s="236"/>
      <c r="Q29" s="236"/>
      <c r="R29" s="236"/>
      <c r="S29" s="236"/>
      <c r="T29" s="236"/>
      <c r="U29" s="236"/>
      <c r="V29" s="236"/>
      <c r="W29" s="236"/>
      <c r="X29" s="236"/>
      <c r="Y29" s="236"/>
      <c r="Z29" s="236"/>
      <c r="AA29" s="236"/>
      <c r="AB29" s="236"/>
      <c r="AC29" s="236"/>
      <c r="AD29" s="236"/>
      <c r="AE29" s="236"/>
      <c r="AF29" s="236"/>
      <c r="AG29" s="236"/>
      <c r="AH29" s="236"/>
      <c r="AI29" s="236"/>
      <c r="AJ29" s="236"/>
      <c r="AK29" s="236"/>
      <c r="AL29" s="236"/>
      <c r="AM29" s="236"/>
      <c r="AN29" s="236"/>
      <c r="AO29" s="236"/>
      <c r="AP29" s="236"/>
      <c r="AQ29" s="236"/>
      <c r="AR29" s="236"/>
      <c r="AS29" s="236"/>
      <c r="AT29" s="236"/>
      <c r="AU29" s="236"/>
      <c r="AV29" s="236"/>
      <c r="AW29" s="236"/>
      <c r="AX29" s="236"/>
      <c r="AY29" s="236"/>
      <c r="AZ29" s="236"/>
      <c r="BA29" s="236"/>
      <c r="BB29" s="236"/>
      <c r="BC29" s="236"/>
      <c r="BD29" s="236"/>
      <c r="BE29" s="236"/>
      <c r="BF29" s="236"/>
      <c r="BG29" s="236"/>
      <c r="BH29" s="236"/>
      <c r="BI29" s="236"/>
      <c r="BJ29" s="236"/>
      <c r="BK29" s="236"/>
      <c r="BL29" s="236"/>
      <c r="BM29" s="236"/>
      <c r="BN29" s="236"/>
      <c r="BO29" s="236"/>
      <c r="BP29" s="236"/>
      <c r="BQ29" s="236"/>
      <c r="BR29" s="236"/>
      <c r="BS29" s="236"/>
      <c r="BT29" s="236"/>
      <c r="BU29" s="236"/>
      <c r="BV29" s="236"/>
      <c r="BW29" s="236"/>
      <c r="BX29" s="236"/>
      <c r="BY29" s="236"/>
    </row>
    <row r="30" spans="2:81" ht="21.75" customHeight="1" x14ac:dyDescent="0.3">
      <c r="B30" s="90" t="s">
        <v>61</v>
      </c>
      <c r="C30" s="90"/>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row>
    <row r="31" spans="2:81" ht="12.75" customHeight="1" thickBot="1" x14ac:dyDescent="0.35">
      <c r="B31" s="117" t="s">
        <v>15</v>
      </c>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row>
    <row r="32" spans="2:81" ht="27" customHeight="1" thickBot="1" x14ac:dyDescent="0.25">
      <c r="B32" s="224" t="s">
        <v>62</v>
      </c>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6"/>
      <c r="AB32" s="227" t="s">
        <v>64</v>
      </c>
      <c r="AC32" s="228"/>
      <c r="AD32" s="228"/>
      <c r="AE32" s="228"/>
      <c r="AF32" s="228"/>
      <c r="AG32" s="228"/>
      <c r="AH32" s="228"/>
      <c r="AI32" s="228"/>
      <c r="AJ32" s="228"/>
      <c r="AK32" s="228"/>
      <c r="AL32" s="228"/>
      <c r="AM32" s="228"/>
      <c r="AN32" s="228"/>
      <c r="AO32" s="228"/>
      <c r="AP32" s="228"/>
      <c r="AQ32" s="228"/>
      <c r="AR32" s="228"/>
      <c r="AS32" s="228"/>
      <c r="AT32" s="228"/>
      <c r="AU32" s="228"/>
      <c r="AV32" s="228"/>
      <c r="AW32" s="228"/>
      <c r="AX32" s="228"/>
      <c r="AY32" s="229"/>
      <c r="AZ32" s="228" t="s">
        <v>63</v>
      </c>
      <c r="BA32" s="228"/>
      <c r="BB32" s="228"/>
      <c r="BC32" s="228"/>
      <c r="BD32" s="228"/>
      <c r="BE32" s="228"/>
      <c r="BF32" s="228"/>
      <c r="BG32" s="228"/>
      <c r="BH32" s="228"/>
      <c r="BI32" s="228"/>
      <c r="BJ32" s="228"/>
      <c r="BK32" s="228"/>
      <c r="BL32" s="228"/>
      <c r="BM32" s="228"/>
      <c r="BN32" s="228"/>
      <c r="BO32" s="228"/>
      <c r="BP32" s="228"/>
      <c r="BQ32" s="228"/>
      <c r="BR32" s="228"/>
      <c r="BS32" s="228"/>
      <c r="BT32" s="228"/>
      <c r="BU32" s="228"/>
      <c r="BV32" s="228"/>
      <c r="BW32" s="228"/>
      <c r="BX32" s="228"/>
      <c r="BY32" s="229"/>
    </row>
    <row r="33" spans="1:91" ht="15.75" customHeight="1" thickBot="1" x14ac:dyDescent="0.25">
      <c r="B33" s="224" t="s">
        <v>65</v>
      </c>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6"/>
      <c r="AB33" s="230"/>
      <c r="AC33" s="231"/>
      <c r="AD33" s="231"/>
      <c r="AE33" s="231"/>
      <c r="AF33" s="231"/>
      <c r="AG33" s="231"/>
      <c r="AH33" s="231"/>
      <c r="AI33" s="231"/>
      <c r="AJ33" s="231"/>
      <c r="AK33" s="231"/>
      <c r="AL33" s="231"/>
      <c r="AM33" s="231"/>
      <c r="AN33" s="231"/>
      <c r="AO33" s="231"/>
      <c r="AP33" s="231"/>
      <c r="AQ33" s="231"/>
      <c r="AR33" s="231"/>
      <c r="AS33" s="231"/>
      <c r="AT33" s="231"/>
      <c r="AU33" s="231"/>
      <c r="AV33" s="231"/>
      <c r="AW33" s="231"/>
      <c r="AX33" s="231"/>
      <c r="AY33" s="232"/>
      <c r="AZ33" s="231"/>
      <c r="BA33" s="231"/>
      <c r="BB33" s="231"/>
      <c r="BC33" s="231"/>
      <c r="BD33" s="231"/>
      <c r="BE33" s="231"/>
      <c r="BF33" s="231"/>
      <c r="BG33" s="231"/>
      <c r="BH33" s="231"/>
      <c r="BI33" s="231"/>
      <c r="BJ33" s="231"/>
      <c r="BK33" s="231"/>
      <c r="BL33" s="231"/>
      <c r="BM33" s="231"/>
      <c r="BN33" s="231"/>
      <c r="BO33" s="231"/>
      <c r="BP33" s="231"/>
      <c r="BQ33" s="231"/>
      <c r="BR33" s="231"/>
      <c r="BS33" s="231"/>
      <c r="BT33" s="231"/>
      <c r="BU33" s="231"/>
      <c r="BV33" s="231"/>
      <c r="BW33" s="231"/>
      <c r="BX33" s="231"/>
      <c r="BY33" s="232"/>
    </row>
    <row r="34" spans="1:91" ht="12.75" customHeight="1" x14ac:dyDescent="0.2">
      <c r="B34" s="75"/>
      <c r="C34" s="75"/>
      <c r="D34" s="75"/>
      <c r="E34" s="75"/>
      <c r="F34" s="75"/>
      <c r="G34" s="75"/>
      <c r="H34" s="75"/>
      <c r="I34" s="75"/>
      <c r="J34" s="75"/>
      <c r="K34" s="75"/>
      <c r="L34" s="75"/>
      <c r="M34" s="75"/>
      <c r="N34" s="75"/>
      <c r="O34" s="75"/>
      <c r="P34" s="75"/>
      <c r="Q34" s="75"/>
      <c r="R34" s="22"/>
      <c r="S34" s="22"/>
      <c r="T34" s="22"/>
      <c r="U34" s="22"/>
      <c r="V34" s="22"/>
      <c r="W34" s="22"/>
      <c r="X34" s="22"/>
      <c r="Y34" s="22"/>
      <c r="Z34" s="22"/>
      <c r="AA34" s="22"/>
      <c r="AB34" s="22"/>
      <c r="AC34" s="22"/>
      <c r="AD34" s="22"/>
      <c r="AE34" s="22"/>
      <c r="AF34" s="22"/>
      <c r="AG34" s="22"/>
      <c r="AH34" s="22"/>
      <c r="AI34" s="22"/>
      <c r="AJ34" s="22"/>
      <c r="AK34" s="22"/>
      <c r="AL34" s="22"/>
      <c r="AM34" s="22"/>
      <c r="AN34" s="22"/>
      <c r="AO34" s="22"/>
      <c r="AP34" s="22"/>
      <c r="AQ34" s="22"/>
      <c r="AR34" s="22"/>
      <c r="AS34" s="22"/>
      <c r="AT34" s="22"/>
      <c r="AU34" s="22"/>
      <c r="AV34" s="22"/>
      <c r="AW34" s="22"/>
      <c r="AX34" s="22"/>
      <c r="AY34" s="22"/>
      <c r="AZ34" s="22"/>
      <c r="BA34" s="22"/>
      <c r="BB34" s="22"/>
      <c r="BC34" s="22"/>
      <c r="BD34" s="22"/>
      <c r="BE34" s="22"/>
      <c r="BF34" s="22"/>
      <c r="BG34" s="22"/>
      <c r="BH34" s="22"/>
      <c r="BI34" s="22"/>
      <c r="BJ34" s="22"/>
      <c r="BK34" s="22"/>
      <c r="BL34" s="22"/>
      <c r="BM34" s="22"/>
      <c r="BN34" s="22"/>
      <c r="BO34" s="22"/>
      <c r="BP34" s="22"/>
      <c r="BQ34" s="22"/>
      <c r="BR34" s="22"/>
      <c r="BS34" s="22"/>
      <c r="BT34" s="22"/>
      <c r="BU34" s="22"/>
      <c r="BV34" s="22"/>
      <c r="BW34" s="22"/>
      <c r="BX34" s="22"/>
      <c r="BY34" s="27"/>
    </row>
    <row r="35" spans="1:91" ht="22.5" customHeight="1" x14ac:dyDescent="0.2">
      <c r="B35" s="147" t="s">
        <v>166</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c r="BI35" s="147"/>
      <c r="BJ35" s="147"/>
      <c r="BK35" s="147"/>
      <c r="BL35" s="147"/>
      <c r="BM35" s="147"/>
      <c r="BN35" s="147"/>
      <c r="BO35" s="147"/>
      <c r="BP35" s="147"/>
      <c r="BQ35" s="147"/>
      <c r="BR35" s="147"/>
      <c r="BS35" s="147"/>
      <c r="BT35" s="147"/>
      <c r="BU35" s="147"/>
      <c r="BV35" s="147"/>
      <c r="BW35" s="147"/>
      <c r="BX35" s="147"/>
      <c r="BY35" s="147"/>
    </row>
    <row r="36" spans="1:91" ht="12.75" customHeight="1" thickBot="1" x14ac:dyDescent="0.25">
      <c r="B36" s="121" t="s">
        <v>16</v>
      </c>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row>
    <row r="37" spans="1:91" ht="45" customHeight="1" thickBot="1" x14ac:dyDescent="0.25">
      <c r="B37" s="170" t="s">
        <v>69</v>
      </c>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2" t="s">
        <v>81</v>
      </c>
      <c r="AB37" s="172"/>
      <c r="AC37" s="172"/>
      <c r="AD37" s="172"/>
      <c r="AE37" s="172"/>
      <c r="AF37" s="172"/>
      <c r="AG37" s="172" t="s">
        <v>82</v>
      </c>
      <c r="AH37" s="184"/>
      <c r="AI37" s="184"/>
      <c r="AJ37" s="184"/>
      <c r="AK37" s="184"/>
      <c r="AL37" s="184"/>
      <c r="AM37" s="184"/>
      <c r="AN37" s="184"/>
      <c r="AO37" s="184"/>
      <c r="AP37" s="184"/>
      <c r="AQ37" s="184"/>
      <c r="AR37" s="184"/>
      <c r="AS37" s="184"/>
      <c r="AT37" s="184"/>
      <c r="AU37" s="184"/>
      <c r="AV37" s="184"/>
      <c r="AW37" s="184"/>
      <c r="AX37" s="184"/>
      <c r="AY37" s="184"/>
      <c r="AZ37" s="172" t="s">
        <v>81</v>
      </c>
      <c r="BA37" s="172"/>
      <c r="BB37" s="172"/>
      <c r="BC37" s="172"/>
      <c r="BD37" s="172"/>
      <c r="BE37" s="172"/>
      <c r="BF37" s="177" t="s">
        <v>83</v>
      </c>
      <c r="BG37" s="178"/>
      <c r="BH37" s="178"/>
      <c r="BI37" s="178"/>
      <c r="BJ37" s="178"/>
      <c r="BK37" s="178"/>
      <c r="BL37" s="178"/>
      <c r="BM37" s="178"/>
      <c r="BN37" s="178"/>
      <c r="BO37" s="178"/>
      <c r="BP37" s="178"/>
      <c r="BQ37" s="178"/>
      <c r="BR37" s="178"/>
      <c r="BS37" s="178"/>
      <c r="BT37" s="178"/>
      <c r="BU37" s="178"/>
      <c r="BV37" s="178"/>
      <c r="BW37" s="178"/>
      <c r="BX37" s="178"/>
      <c r="BY37" s="179"/>
    </row>
    <row r="38" spans="1:91" ht="12.75" customHeight="1" x14ac:dyDescent="0.25">
      <c r="A38" s="5"/>
      <c r="B38" s="168" t="s">
        <v>70</v>
      </c>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51" t="str">
        <f>IF($AB$33="nemám výkaz","----",IF($AB$33="","",HLOOKUP($AB$33,Úvod!$B$22:$J$34,2,FALSE)))</f>
        <v/>
      </c>
      <c r="AB38" s="151"/>
      <c r="AC38" s="151"/>
      <c r="AD38" s="151"/>
      <c r="AE38" s="151"/>
      <c r="AF38" s="151"/>
      <c r="AG38" s="240"/>
      <c r="AH38" s="240"/>
      <c r="AI38" s="240"/>
      <c r="AJ38" s="240"/>
      <c r="AK38" s="240"/>
      <c r="AL38" s="240"/>
      <c r="AM38" s="240"/>
      <c r="AN38" s="240"/>
      <c r="AO38" s="240"/>
      <c r="AP38" s="240"/>
      <c r="AQ38" s="240"/>
      <c r="AR38" s="240"/>
      <c r="AS38" s="240"/>
      <c r="AT38" s="240"/>
      <c r="AU38" s="240"/>
      <c r="AV38" s="240"/>
      <c r="AW38" s="240"/>
      <c r="AX38" s="240"/>
      <c r="AY38" s="240"/>
      <c r="AZ38" s="151" t="str">
        <f>IF($AZ$33="nemám výkaz","----",IF($AZ$33="","",HLOOKUP($AZ$33,Úvod!$B$22:$J$34,2,FALSE)))</f>
        <v/>
      </c>
      <c r="BA38" s="151"/>
      <c r="BB38" s="151"/>
      <c r="BC38" s="151"/>
      <c r="BD38" s="151"/>
      <c r="BE38" s="151"/>
      <c r="BF38" s="112"/>
      <c r="BG38" s="112"/>
      <c r="BH38" s="112"/>
      <c r="BI38" s="112"/>
      <c r="BJ38" s="112"/>
      <c r="BK38" s="112"/>
      <c r="BL38" s="112"/>
      <c r="BM38" s="112"/>
      <c r="BN38" s="112"/>
      <c r="BO38" s="112"/>
      <c r="BP38" s="112"/>
      <c r="BQ38" s="112"/>
      <c r="BR38" s="112"/>
      <c r="BS38" s="112"/>
      <c r="BT38" s="112"/>
      <c r="BU38" s="112"/>
      <c r="BV38" s="112"/>
      <c r="BW38" s="112"/>
      <c r="BX38" s="112"/>
      <c r="BY38" s="237"/>
    </row>
    <row r="39" spans="1:91" ht="12.75" customHeight="1" x14ac:dyDescent="0.25">
      <c r="A39" s="5"/>
      <c r="B39" s="166" t="s">
        <v>71</v>
      </c>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13" t="str">
        <f>IF($AB$33="nemám výkaz","----",IF($AB$33="","",HLOOKUP($AB$33,Úvod!$B$22:$J$34,3,FALSE)))</f>
        <v/>
      </c>
      <c r="AB39" s="113"/>
      <c r="AC39" s="113"/>
      <c r="AD39" s="113"/>
      <c r="AE39" s="113"/>
      <c r="AF39" s="113"/>
      <c r="AG39" s="240"/>
      <c r="AH39" s="240"/>
      <c r="AI39" s="240"/>
      <c r="AJ39" s="240"/>
      <c r="AK39" s="240"/>
      <c r="AL39" s="240"/>
      <c r="AM39" s="240"/>
      <c r="AN39" s="240"/>
      <c r="AO39" s="240"/>
      <c r="AP39" s="240"/>
      <c r="AQ39" s="240"/>
      <c r="AR39" s="240"/>
      <c r="AS39" s="240"/>
      <c r="AT39" s="240"/>
      <c r="AU39" s="240"/>
      <c r="AV39" s="240"/>
      <c r="AW39" s="240"/>
      <c r="AX39" s="240"/>
      <c r="AY39" s="240"/>
      <c r="AZ39" s="113" t="str">
        <f>IF($AZ$33="nemám výkaz","----",IF($AZ$33="","",HLOOKUP($AZ$33,Úvod!$B$22:$J$34,3,FALSE)))</f>
        <v/>
      </c>
      <c r="BA39" s="113"/>
      <c r="BB39" s="113"/>
      <c r="BC39" s="113"/>
      <c r="BD39" s="113"/>
      <c r="BE39" s="113"/>
      <c r="BF39" s="112"/>
      <c r="BG39" s="112"/>
      <c r="BH39" s="112"/>
      <c r="BI39" s="112"/>
      <c r="BJ39" s="112"/>
      <c r="BK39" s="112"/>
      <c r="BL39" s="112"/>
      <c r="BM39" s="112"/>
      <c r="BN39" s="112"/>
      <c r="BO39" s="112"/>
      <c r="BP39" s="112"/>
      <c r="BQ39" s="112"/>
      <c r="BR39" s="112"/>
      <c r="BS39" s="112"/>
      <c r="BT39" s="112"/>
      <c r="BU39" s="112"/>
      <c r="BV39" s="112"/>
      <c r="BW39" s="112"/>
      <c r="BX39" s="112"/>
      <c r="BY39" s="237"/>
    </row>
    <row r="40" spans="1:91" ht="12.75" customHeight="1" x14ac:dyDescent="0.25">
      <c r="A40" s="5"/>
      <c r="B40" s="166" t="s">
        <v>74</v>
      </c>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13" t="str">
        <f>IF($AB$33="nemám výkaz","----",IF($AB$33="","",HLOOKUP($AB$33,Úvod!$B$22:$J$34,6,FALSE)))</f>
        <v/>
      </c>
      <c r="AB40" s="113"/>
      <c r="AC40" s="113"/>
      <c r="AD40" s="113"/>
      <c r="AE40" s="113"/>
      <c r="AF40" s="113"/>
      <c r="AG40" s="240"/>
      <c r="AH40" s="240"/>
      <c r="AI40" s="240"/>
      <c r="AJ40" s="240"/>
      <c r="AK40" s="240"/>
      <c r="AL40" s="240"/>
      <c r="AM40" s="240"/>
      <c r="AN40" s="240"/>
      <c r="AO40" s="240"/>
      <c r="AP40" s="240"/>
      <c r="AQ40" s="240"/>
      <c r="AR40" s="240"/>
      <c r="AS40" s="240"/>
      <c r="AT40" s="240"/>
      <c r="AU40" s="240"/>
      <c r="AV40" s="240"/>
      <c r="AW40" s="240"/>
      <c r="AX40" s="240"/>
      <c r="AY40" s="240"/>
      <c r="AZ40" s="173" t="s">
        <v>95</v>
      </c>
      <c r="BA40" s="113"/>
      <c r="BB40" s="113"/>
      <c r="BC40" s="113"/>
      <c r="BD40" s="113"/>
      <c r="BE40" s="113"/>
      <c r="BF40" s="139"/>
      <c r="BG40" s="139"/>
      <c r="BH40" s="139"/>
      <c r="BI40" s="139"/>
      <c r="BJ40" s="139"/>
      <c r="BK40" s="139"/>
      <c r="BL40" s="139"/>
      <c r="BM40" s="139"/>
      <c r="BN40" s="139"/>
      <c r="BO40" s="139"/>
      <c r="BP40" s="139"/>
      <c r="BQ40" s="139"/>
      <c r="BR40" s="139"/>
      <c r="BS40" s="139"/>
      <c r="BT40" s="139"/>
      <c r="BU40" s="139"/>
      <c r="BV40" s="139"/>
      <c r="BW40" s="139"/>
      <c r="BX40" s="139"/>
      <c r="BY40" s="192"/>
    </row>
    <row r="41" spans="1:91" ht="12.75" customHeight="1" x14ac:dyDescent="0.25">
      <c r="A41" s="5"/>
      <c r="B41" s="166" t="s">
        <v>75</v>
      </c>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13" t="str">
        <f>IF($AB$33="nemám výkaz","----",IF($AB$33="","",HLOOKUP($AB$33,Úvod!$B$22:$J$34,7,FALSE)))</f>
        <v/>
      </c>
      <c r="AB41" s="113"/>
      <c r="AC41" s="113"/>
      <c r="AD41" s="113"/>
      <c r="AE41" s="113"/>
      <c r="AF41" s="113"/>
      <c r="AG41" s="240"/>
      <c r="AH41" s="240"/>
      <c r="AI41" s="240"/>
      <c r="AJ41" s="240"/>
      <c r="AK41" s="240"/>
      <c r="AL41" s="240"/>
      <c r="AM41" s="240"/>
      <c r="AN41" s="240"/>
      <c r="AO41" s="240"/>
      <c r="AP41" s="240"/>
      <c r="AQ41" s="240"/>
      <c r="AR41" s="240"/>
      <c r="AS41" s="240"/>
      <c r="AT41" s="240"/>
      <c r="AU41" s="240"/>
      <c r="AV41" s="240"/>
      <c r="AW41" s="240"/>
      <c r="AX41" s="240"/>
      <c r="AY41" s="240"/>
      <c r="AZ41" s="173" t="s">
        <v>95</v>
      </c>
      <c r="BA41" s="113"/>
      <c r="BB41" s="113"/>
      <c r="BC41" s="113"/>
      <c r="BD41" s="113"/>
      <c r="BE41" s="113"/>
      <c r="BF41" s="139"/>
      <c r="BG41" s="139"/>
      <c r="BH41" s="139"/>
      <c r="BI41" s="139"/>
      <c r="BJ41" s="139"/>
      <c r="BK41" s="139"/>
      <c r="BL41" s="139"/>
      <c r="BM41" s="139"/>
      <c r="BN41" s="139"/>
      <c r="BO41" s="139"/>
      <c r="BP41" s="139"/>
      <c r="BQ41" s="139"/>
      <c r="BR41" s="139"/>
      <c r="BS41" s="139"/>
      <c r="BT41" s="139"/>
      <c r="BU41" s="139"/>
      <c r="BV41" s="139"/>
      <c r="BW41" s="139"/>
      <c r="BX41" s="139"/>
      <c r="BY41" s="192"/>
    </row>
    <row r="42" spans="1:91" ht="12.75" customHeight="1" x14ac:dyDescent="0.25">
      <c r="A42" s="5"/>
      <c r="B42" s="166" t="s">
        <v>76</v>
      </c>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13" t="str">
        <f>IF($AB$33="nemám výkaz","----",IF($AB$33="","",HLOOKUP($AB$33,Úvod!$B$22:$J$34,8,FALSE)))</f>
        <v/>
      </c>
      <c r="AB42" s="113"/>
      <c r="AC42" s="113"/>
      <c r="AD42" s="113"/>
      <c r="AE42" s="113"/>
      <c r="AF42" s="113"/>
      <c r="AG42" s="139">
        <f>IF((AG40+AG41)&gt;0,0,AG40+AG41)</f>
        <v>0</v>
      </c>
      <c r="AH42" s="139"/>
      <c r="AI42" s="139"/>
      <c r="AJ42" s="139"/>
      <c r="AK42" s="139"/>
      <c r="AL42" s="139"/>
      <c r="AM42" s="139"/>
      <c r="AN42" s="139"/>
      <c r="AO42" s="139"/>
      <c r="AP42" s="139"/>
      <c r="AQ42" s="139"/>
      <c r="AR42" s="139"/>
      <c r="AS42" s="139"/>
      <c r="AT42" s="139"/>
      <c r="AU42" s="139"/>
      <c r="AV42" s="139"/>
      <c r="AW42" s="139"/>
      <c r="AX42" s="139"/>
      <c r="AY42" s="139"/>
      <c r="AZ42" s="173" t="s">
        <v>95</v>
      </c>
      <c r="BA42" s="113"/>
      <c r="BB42" s="113"/>
      <c r="BC42" s="113"/>
      <c r="BD42" s="113"/>
      <c r="BE42" s="113"/>
      <c r="BF42" s="139"/>
      <c r="BG42" s="139"/>
      <c r="BH42" s="139"/>
      <c r="BI42" s="139"/>
      <c r="BJ42" s="139"/>
      <c r="BK42" s="139"/>
      <c r="BL42" s="139"/>
      <c r="BM42" s="139"/>
      <c r="BN42" s="139"/>
      <c r="BO42" s="139"/>
      <c r="BP42" s="139"/>
      <c r="BQ42" s="139"/>
      <c r="BR42" s="139"/>
      <c r="BS42" s="139"/>
      <c r="BT42" s="139"/>
      <c r="BU42" s="139"/>
      <c r="BV42" s="139"/>
      <c r="BW42" s="139"/>
      <c r="BX42" s="139"/>
      <c r="BY42" s="192"/>
    </row>
    <row r="43" spans="1:91" ht="12.75" customHeight="1" x14ac:dyDescent="0.25">
      <c r="A43" s="5"/>
      <c r="B43" s="166" t="s">
        <v>77</v>
      </c>
      <c r="C43" s="167"/>
      <c r="D43" s="167"/>
      <c r="E43" s="167"/>
      <c r="F43" s="167"/>
      <c r="G43" s="167"/>
      <c r="H43" s="167"/>
      <c r="I43" s="167"/>
      <c r="J43" s="167"/>
      <c r="K43" s="167"/>
      <c r="L43" s="167"/>
      <c r="M43" s="167"/>
      <c r="N43" s="167"/>
      <c r="O43" s="167"/>
      <c r="P43" s="167"/>
      <c r="Q43" s="167"/>
      <c r="R43" s="167"/>
      <c r="S43" s="167"/>
      <c r="T43" s="167"/>
      <c r="U43" s="167"/>
      <c r="V43" s="167"/>
      <c r="W43" s="167"/>
      <c r="X43" s="167"/>
      <c r="Y43" s="167"/>
      <c r="Z43" s="167"/>
      <c r="AA43" s="113" t="str">
        <f>IF($AB$33="nemám výkaz","----",IF($AB$33="","",HLOOKUP($AB$33,Úvod!$B$22:$J$34,9,FALSE)))</f>
        <v/>
      </c>
      <c r="AB43" s="113"/>
      <c r="AC43" s="113"/>
      <c r="AD43" s="113"/>
      <c r="AE43" s="113"/>
      <c r="AF43" s="113"/>
      <c r="AG43" s="139">
        <f>AG39+AG42</f>
        <v>0</v>
      </c>
      <c r="AH43" s="139"/>
      <c r="AI43" s="139"/>
      <c r="AJ43" s="139"/>
      <c r="AK43" s="139"/>
      <c r="AL43" s="139"/>
      <c r="AM43" s="139"/>
      <c r="AN43" s="139"/>
      <c r="AO43" s="139"/>
      <c r="AP43" s="139"/>
      <c r="AQ43" s="139"/>
      <c r="AR43" s="139"/>
      <c r="AS43" s="139"/>
      <c r="AT43" s="139"/>
      <c r="AU43" s="139"/>
      <c r="AV43" s="139"/>
      <c r="AW43" s="139"/>
      <c r="AX43" s="139"/>
      <c r="AY43" s="139"/>
      <c r="AZ43" s="173" t="s">
        <v>95</v>
      </c>
      <c r="BA43" s="113"/>
      <c r="BB43" s="113"/>
      <c r="BC43" s="113"/>
      <c r="BD43" s="113"/>
      <c r="BE43" s="113"/>
      <c r="BF43" s="139"/>
      <c r="BG43" s="139"/>
      <c r="BH43" s="139"/>
      <c r="BI43" s="139"/>
      <c r="BJ43" s="139"/>
      <c r="BK43" s="139"/>
      <c r="BL43" s="139"/>
      <c r="BM43" s="139"/>
      <c r="BN43" s="139"/>
      <c r="BO43" s="139"/>
      <c r="BP43" s="139"/>
      <c r="BQ43" s="139"/>
      <c r="BR43" s="139"/>
      <c r="BS43" s="139"/>
      <c r="BT43" s="139"/>
      <c r="BU43" s="139"/>
      <c r="BV43" s="139"/>
      <c r="BW43" s="139"/>
      <c r="BX43" s="139"/>
      <c r="BY43" s="192"/>
    </row>
    <row r="44" spans="1:91" ht="12.75" customHeight="1" x14ac:dyDescent="0.25">
      <c r="A44" s="5"/>
      <c r="B44" s="166" t="s">
        <v>39</v>
      </c>
      <c r="C44" s="167"/>
      <c r="D44" s="167"/>
      <c r="E44" s="167"/>
      <c r="F44" s="167"/>
      <c r="G44" s="167"/>
      <c r="H44" s="167"/>
      <c r="I44" s="167"/>
      <c r="J44" s="167"/>
      <c r="K44" s="167"/>
      <c r="L44" s="167"/>
      <c r="M44" s="167"/>
      <c r="N44" s="167"/>
      <c r="O44" s="167"/>
      <c r="P44" s="167"/>
      <c r="Q44" s="167"/>
      <c r="R44" s="167"/>
      <c r="S44" s="167"/>
      <c r="T44" s="167"/>
      <c r="U44" s="167"/>
      <c r="V44" s="167"/>
      <c r="W44" s="167"/>
      <c r="X44" s="167"/>
      <c r="Y44" s="167"/>
      <c r="Z44" s="167"/>
      <c r="AA44" s="113" t="str">
        <f>IF($AB$33="nemám výkaz","----",IF($AB$33="","",HLOOKUP($AB$33,Úvod!$B$22:$J$34,10,FALSE)))</f>
        <v/>
      </c>
      <c r="AB44" s="113"/>
      <c r="AC44" s="113"/>
      <c r="AD44" s="113"/>
      <c r="AE44" s="113"/>
      <c r="AF44" s="113"/>
      <c r="AG44" s="240"/>
      <c r="AH44" s="240"/>
      <c r="AI44" s="240"/>
      <c r="AJ44" s="240"/>
      <c r="AK44" s="240"/>
      <c r="AL44" s="240"/>
      <c r="AM44" s="240"/>
      <c r="AN44" s="240"/>
      <c r="AO44" s="240"/>
      <c r="AP44" s="240"/>
      <c r="AQ44" s="240"/>
      <c r="AR44" s="240"/>
      <c r="AS44" s="240"/>
      <c r="AT44" s="240"/>
      <c r="AU44" s="240"/>
      <c r="AV44" s="240"/>
      <c r="AW44" s="240"/>
      <c r="AX44" s="240"/>
      <c r="AY44" s="240"/>
      <c r="AZ44" s="113" t="str">
        <f>IF($AZ$33="nemám výkaz","----",IF($AZ$33="","",HLOOKUP($AZ$33,Úvod!$B$22:$J$34,10,FALSE)))</f>
        <v/>
      </c>
      <c r="BA44" s="113"/>
      <c r="BB44" s="113"/>
      <c r="BC44" s="113"/>
      <c r="BD44" s="113"/>
      <c r="BE44" s="113"/>
      <c r="BF44" s="112"/>
      <c r="BG44" s="112"/>
      <c r="BH44" s="112"/>
      <c r="BI44" s="112"/>
      <c r="BJ44" s="112"/>
      <c r="BK44" s="112"/>
      <c r="BL44" s="112"/>
      <c r="BM44" s="112"/>
      <c r="BN44" s="112"/>
      <c r="BO44" s="112"/>
      <c r="BP44" s="112"/>
      <c r="BQ44" s="112"/>
      <c r="BR44" s="112"/>
      <c r="BS44" s="112"/>
      <c r="BT44" s="112"/>
      <c r="BU44" s="112"/>
      <c r="BV44" s="112"/>
      <c r="BW44" s="112"/>
      <c r="BX44" s="112"/>
      <c r="BY44" s="237"/>
    </row>
    <row r="45" spans="1:91" ht="12.75" customHeight="1" x14ac:dyDescent="0.25">
      <c r="A45" s="5"/>
      <c r="B45" s="166" t="s">
        <v>78</v>
      </c>
      <c r="C45" s="167"/>
      <c r="D45" s="167"/>
      <c r="E45" s="167"/>
      <c r="F45" s="167"/>
      <c r="G45" s="167"/>
      <c r="H45" s="167"/>
      <c r="I45" s="167"/>
      <c r="J45" s="167"/>
      <c r="K45" s="167"/>
      <c r="L45" s="167"/>
      <c r="M45" s="167"/>
      <c r="N45" s="167"/>
      <c r="O45" s="167"/>
      <c r="P45" s="167"/>
      <c r="Q45" s="167"/>
      <c r="R45" s="167"/>
      <c r="S45" s="167"/>
      <c r="T45" s="167"/>
      <c r="U45" s="167"/>
      <c r="V45" s="167"/>
      <c r="W45" s="167"/>
      <c r="X45" s="167"/>
      <c r="Y45" s="167"/>
      <c r="Z45" s="167"/>
      <c r="AA45" s="113" t="str">
        <f>IF($AB$33="nemám výkaz","----",IF($AB$33="","",HLOOKUP($AB$33,Úvod!$B$22:$J$34,11,FALSE)))</f>
        <v/>
      </c>
      <c r="AB45" s="113"/>
      <c r="AC45" s="113"/>
      <c r="AD45" s="113"/>
      <c r="AE45" s="113"/>
      <c r="AF45" s="113"/>
      <c r="AG45" s="240"/>
      <c r="AH45" s="240"/>
      <c r="AI45" s="240"/>
      <c r="AJ45" s="240"/>
      <c r="AK45" s="240"/>
      <c r="AL45" s="240"/>
      <c r="AM45" s="240"/>
      <c r="AN45" s="240"/>
      <c r="AO45" s="240"/>
      <c r="AP45" s="240"/>
      <c r="AQ45" s="240"/>
      <c r="AR45" s="240"/>
      <c r="AS45" s="240"/>
      <c r="AT45" s="240"/>
      <c r="AU45" s="240"/>
      <c r="AV45" s="240"/>
      <c r="AW45" s="240"/>
      <c r="AX45" s="240"/>
      <c r="AY45" s="240"/>
      <c r="AZ45" s="113" t="str">
        <f>IF($AZ$33="nemám výkaz","----",IF($AZ$33="","",HLOOKUP($AZ$33,Úvod!$B$22:$J$34,11,FALSE)))</f>
        <v/>
      </c>
      <c r="BA45" s="113"/>
      <c r="BB45" s="113"/>
      <c r="BC45" s="113"/>
      <c r="BD45" s="113"/>
      <c r="BE45" s="113"/>
      <c r="BF45" s="112"/>
      <c r="BG45" s="112"/>
      <c r="BH45" s="112"/>
      <c r="BI45" s="112"/>
      <c r="BJ45" s="112"/>
      <c r="BK45" s="112"/>
      <c r="BL45" s="112"/>
      <c r="BM45" s="112"/>
      <c r="BN45" s="112"/>
      <c r="BO45" s="112"/>
      <c r="BP45" s="112"/>
      <c r="BQ45" s="112"/>
      <c r="BR45" s="112"/>
      <c r="BS45" s="112"/>
      <c r="BT45" s="112"/>
      <c r="BU45" s="112"/>
      <c r="BV45" s="112"/>
      <c r="BW45" s="112"/>
      <c r="BX45" s="112"/>
      <c r="BY45" s="237"/>
    </row>
    <row r="46" spans="1:91" ht="27" customHeight="1" x14ac:dyDescent="0.25">
      <c r="A46" s="5"/>
      <c r="B46" s="166" t="s">
        <v>79</v>
      </c>
      <c r="C46" s="167"/>
      <c r="D46" s="167"/>
      <c r="E46" s="167"/>
      <c r="F46" s="167"/>
      <c r="G46" s="167"/>
      <c r="H46" s="167"/>
      <c r="I46" s="167"/>
      <c r="J46" s="167"/>
      <c r="K46" s="167"/>
      <c r="L46" s="167"/>
      <c r="M46" s="167"/>
      <c r="N46" s="167"/>
      <c r="O46" s="167"/>
      <c r="P46" s="167"/>
      <c r="Q46" s="167"/>
      <c r="R46" s="167"/>
      <c r="S46" s="167"/>
      <c r="T46" s="167"/>
      <c r="U46" s="167"/>
      <c r="V46" s="167"/>
      <c r="W46" s="167"/>
      <c r="X46" s="167"/>
      <c r="Y46" s="167"/>
      <c r="Z46" s="167"/>
      <c r="AA46" s="113" t="str">
        <f>IF($AB$33="nemám výkaz","----",IF($AB$33="","",HLOOKUP($AB$33,Úvod!$B$22:$J$34,12,FALSE)))</f>
        <v/>
      </c>
      <c r="AB46" s="113"/>
      <c r="AC46" s="113"/>
      <c r="AD46" s="113"/>
      <c r="AE46" s="113"/>
      <c r="AF46" s="113"/>
      <c r="AG46" s="240"/>
      <c r="AH46" s="240"/>
      <c r="AI46" s="240"/>
      <c r="AJ46" s="240"/>
      <c r="AK46" s="240"/>
      <c r="AL46" s="240"/>
      <c r="AM46" s="240"/>
      <c r="AN46" s="240"/>
      <c r="AO46" s="240"/>
      <c r="AP46" s="240"/>
      <c r="AQ46" s="240"/>
      <c r="AR46" s="240"/>
      <c r="AS46" s="240"/>
      <c r="AT46" s="240"/>
      <c r="AU46" s="240"/>
      <c r="AV46" s="240"/>
      <c r="AW46" s="240"/>
      <c r="AX46" s="240"/>
      <c r="AY46" s="240"/>
      <c r="AZ46" s="113" t="str">
        <f>IF($AZ$33="nemám výkaz","----",IF($AZ$33="","",HLOOKUP($AZ$33,Úvod!$B$22:$J$34,12,FALSE)))</f>
        <v/>
      </c>
      <c r="BA46" s="113"/>
      <c r="BB46" s="113"/>
      <c r="BC46" s="113"/>
      <c r="BD46" s="113"/>
      <c r="BE46" s="113"/>
      <c r="BF46" s="112"/>
      <c r="BG46" s="112"/>
      <c r="BH46" s="112"/>
      <c r="BI46" s="112"/>
      <c r="BJ46" s="112"/>
      <c r="BK46" s="112"/>
      <c r="BL46" s="112"/>
      <c r="BM46" s="112"/>
      <c r="BN46" s="112"/>
      <c r="BO46" s="112"/>
      <c r="BP46" s="112"/>
      <c r="BQ46" s="112"/>
      <c r="BR46" s="112"/>
      <c r="BS46" s="112"/>
      <c r="BT46" s="112"/>
      <c r="BU46" s="112"/>
      <c r="BV46" s="112"/>
      <c r="BW46" s="112"/>
      <c r="BX46" s="112"/>
      <c r="BY46" s="237"/>
    </row>
    <row r="47" spans="1:91" ht="12.75" customHeight="1" thickBot="1" x14ac:dyDescent="0.3">
      <c r="A47" s="5"/>
      <c r="B47" s="222" t="s">
        <v>80</v>
      </c>
      <c r="C47" s="223"/>
      <c r="D47" s="223"/>
      <c r="E47" s="223"/>
      <c r="F47" s="223"/>
      <c r="G47" s="223"/>
      <c r="H47" s="223"/>
      <c r="I47" s="223"/>
      <c r="J47" s="223"/>
      <c r="K47" s="223"/>
      <c r="L47" s="223"/>
      <c r="M47" s="223"/>
      <c r="N47" s="223"/>
      <c r="O47" s="223"/>
      <c r="P47" s="223"/>
      <c r="Q47" s="223"/>
      <c r="R47" s="223"/>
      <c r="S47" s="223"/>
      <c r="T47" s="223"/>
      <c r="U47" s="223"/>
      <c r="V47" s="223"/>
      <c r="W47" s="223"/>
      <c r="X47" s="223"/>
      <c r="Y47" s="223"/>
      <c r="Z47" s="223"/>
      <c r="AA47" s="208" t="str">
        <f>IF($AB$33="nemám výkaz","----",IF($AB$33="","",HLOOKUP($AB$33,Úvod!$B$22:$J$34,13,FALSE)))</f>
        <v/>
      </c>
      <c r="AB47" s="208"/>
      <c r="AC47" s="208"/>
      <c r="AD47" s="208"/>
      <c r="AE47" s="208"/>
      <c r="AF47" s="208"/>
      <c r="AG47" s="193">
        <f>AG46+AG45+AG44</f>
        <v>0</v>
      </c>
      <c r="AH47" s="193"/>
      <c r="AI47" s="193"/>
      <c r="AJ47" s="193"/>
      <c r="AK47" s="193"/>
      <c r="AL47" s="193"/>
      <c r="AM47" s="193"/>
      <c r="AN47" s="193"/>
      <c r="AO47" s="193"/>
      <c r="AP47" s="193"/>
      <c r="AQ47" s="193"/>
      <c r="AR47" s="193"/>
      <c r="AS47" s="193"/>
      <c r="AT47" s="193"/>
      <c r="AU47" s="193"/>
      <c r="AV47" s="193"/>
      <c r="AW47" s="193"/>
      <c r="AX47" s="193"/>
      <c r="AY47" s="193"/>
      <c r="AZ47" s="208" t="str">
        <f>IF($AZ$33="nemám výkaz","----",IF($AZ$33="","",HLOOKUP($AZ$33,Úvod!$B$22:$J$34,13,FALSE)))</f>
        <v/>
      </c>
      <c r="BA47" s="208"/>
      <c r="BB47" s="208"/>
      <c r="BC47" s="208"/>
      <c r="BD47" s="208"/>
      <c r="BE47" s="208"/>
      <c r="BF47" s="193">
        <f>BF46+BF45+BF44</f>
        <v>0</v>
      </c>
      <c r="BG47" s="193"/>
      <c r="BH47" s="193"/>
      <c r="BI47" s="193"/>
      <c r="BJ47" s="193"/>
      <c r="BK47" s="193"/>
      <c r="BL47" s="193"/>
      <c r="BM47" s="193"/>
      <c r="BN47" s="193"/>
      <c r="BO47" s="193"/>
      <c r="BP47" s="193"/>
      <c r="BQ47" s="193"/>
      <c r="BR47" s="193"/>
      <c r="BS47" s="193"/>
      <c r="BT47" s="193"/>
      <c r="BU47" s="193"/>
      <c r="BV47" s="193"/>
      <c r="BW47" s="193"/>
      <c r="BX47" s="193"/>
      <c r="BY47" s="194"/>
    </row>
    <row r="48" spans="1:91" s="8" customFormat="1" ht="12" customHeight="1" x14ac:dyDescent="0.2">
      <c r="B48" s="40"/>
      <c r="C48" s="40"/>
      <c r="D48" s="49"/>
      <c r="E48" s="49"/>
      <c r="F48" s="49"/>
      <c r="G48" s="49"/>
      <c r="H48" s="49"/>
      <c r="I48" s="49"/>
      <c r="J48" s="49"/>
      <c r="K48" s="49"/>
      <c r="L48" s="49"/>
      <c r="M48" s="49"/>
      <c r="N48" s="49"/>
      <c r="O48" s="49"/>
      <c r="P48" s="49"/>
      <c r="Q48" s="49"/>
      <c r="R48" s="49"/>
      <c r="S48" s="49"/>
      <c r="T48" s="49"/>
      <c r="U48" s="49"/>
      <c r="V48" s="49"/>
      <c r="W48" s="49"/>
      <c r="X48" s="49"/>
      <c r="Y48" s="49"/>
      <c r="Z48" s="49"/>
      <c r="AA48" s="31"/>
      <c r="AB48" s="31"/>
      <c r="AC48" s="31"/>
      <c r="AD48" s="31"/>
      <c r="AE48" s="32"/>
      <c r="AF48" s="32"/>
      <c r="AG48" s="32"/>
      <c r="AH48" s="32"/>
      <c r="AI48" s="32"/>
      <c r="AJ48" s="32"/>
      <c r="AK48" s="32"/>
      <c r="AL48" s="32"/>
      <c r="AM48" s="32"/>
      <c r="AN48" s="32"/>
      <c r="AO48" s="32"/>
      <c r="AP48" s="32"/>
      <c r="AQ48" s="32"/>
      <c r="AR48" s="32"/>
      <c r="AS48" s="32"/>
      <c r="AT48" s="32"/>
      <c r="AU48" s="32"/>
      <c r="AV48" s="32"/>
      <c r="AW48" s="32"/>
      <c r="AX48" s="32"/>
      <c r="AY48" s="32"/>
      <c r="AZ48" s="32"/>
      <c r="BA48" s="32"/>
      <c r="BB48" s="32"/>
      <c r="BC48" s="32"/>
      <c r="BD48" s="32"/>
      <c r="BE48" s="32"/>
      <c r="BF48" s="32"/>
      <c r="BG48" s="32"/>
      <c r="BH48" s="32"/>
      <c r="BI48" s="32"/>
      <c r="BJ48" s="32"/>
      <c r="BK48" s="32"/>
      <c r="BL48" s="32"/>
      <c r="BM48" s="32"/>
      <c r="BN48" s="32"/>
      <c r="BO48" s="32"/>
      <c r="BP48" s="32"/>
      <c r="BQ48" s="32"/>
      <c r="BR48" s="32"/>
      <c r="BS48" s="32"/>
      <c r="BT48" s="32"/>
      <c r="BU48" s="32"/>
      <c r="BV48" s="32"/>
      <c r="BW48" s="32"/>
      <c r="BX48" s="32"/>
      <c r="BY48" s="29"/>
      <c r="CG48" s="7"/>
      <c r="CH48" s="7"/>
      <c r="CI48" s="7"/>
      <c r="CJ48" s="7"/>
      <c r="CK48" s="7"/>
      <c r="CL48" s="7"/>
      <c r="CM48" s="7"/>
    </row>
    <row r="49" spans="2:91" s="29" customFormat="1" ht="14.25" customHeight="1" x14ac:dyDescent="0.2">
      <c r="B49" s="147" t="s">
        <v>58</v>
      </c>
      <c r="C49" s="147"/>
      <c r="D49" s="147"/>
      <c r="E49" s="147"/>
      <c r="F49" s="147"/>
      <c r="G49" s="147"/>
      <c r="H49" s="147"/>
      <c r="I49" s="147"/>
      <c r="J49" s="147"/>
      <c r="K49" s="147"/>
      <c r="L49" s="147"/>
      <c r="M49" s="147"/>
      <c r="N49" s="147"/>
      <c r="O49" s="147"/>
      <c r="P49" s="147"/>
      <c r="Q49" s="147"/>
      <c r="R49" s="147"/>
      <c r="S49" s="147"/>
      <c r="T49" s="147"/>
      <c r="U49" s="147"/>
      <c r="V49" s="147"/>
      <c r="W49" s="147"/>
      <c r="X49" s="147"/>
      <c r="Y49" s="147"/>
      <c r="Z49" s="147"/>
      <c r="AA49" s="147"/>
      <c r="AB49" s="147"/>
      <c r="AC49" s="147"/>
      <c r="AD49" s="147"/>
      <c r="AE49" s="147"/>
      <c r="AF49" s="147"/>
      <c r="AG49" s="147"/>
      <c r="AH49" s="147"/>
      <c r="AI49" s="147"/>
      <c r="AJ49" s="147"/>
      <c r="AK49" s="147"/>
      <c r="AL49" s="147"/>
      <c r="AM49" s="147"/>
      <c r="AN49" s="147"/>
      <c r="AO49" s="147"/>
      <c r="AP49" s="147"/>
      <c r="AQ49" s="147"/>
      <c r="AR49" s="147"/>
      <c r="AS49" s="147"/>
      <c r="AT49" s="147"/>
      <c r="AU49" s="147"/>
      <c r="AV49" s="147"/>
      <c r="AW49" s="147"/>
      <c r="AX49" s="147"/>
      <c r="AY49" s="147"/>
      <c r="AZ49" s="147"/>
      <c r="BA49" s="147"/>
      <c r="BB49" s="147"/>
      <c r="BC49" s="147"/>
      <c r="BD49" s="147"/>
      <c r="BE49" s="147"/>
      <c r="BF49" s="147"/>
      <c r="BG49" s="147"/>
      <c r="BH49" s="147"/>
      <c r="BI49" s="147"/>
      <c r="BJ49" s="147"/>
      <c r="BK49" s="147"/>
      <c r="BL49" s="147"/>
      <c r="BM49" s="147"/>
      <c r="BN49" s="147"/>
      <c r="BO49" s="147"/>
      <c r="BP49" s="147"/>
      <c r="BQ49" s="147"/>
      <c r="BR49" s="147"/>
      <c r="BS49" s="147"/>
      <c r="BT49" s="147"/>
      <c r="BU49" s="147"/>
      <c r="BV49" s="147"/>
      <c r="BW49" s="147"/>
      <c r="BX49" s="147"/>
      <c r="BY49" s="147"/>
      <c r="CG49" s="27"/>
      <c r="CH49" s="27"/>
      <c r="CI49" s="27"/>
      <c r="CJ49" s="27"/>
      <c r="CK49" s="27"/>
      <c r="CL49" s="27"/>
      <c r="CM49" s="27"/>
    </row>
    <row r="50" spans="2:91" s="29" customFormat="1" ht="14.25" customHeight="1" x14ac:dyDescent="0.2">
      <c r="B50" s="69"/>
      <c r="C50" s="69"/>
      <c r="D50" s="69"/>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c r="AN50" s="69"/>
      <c r="AO50" s="69"/>
      <c r="AP50" s="69"/>
      <c r="AQ50" s="69"/>
      <c r="AR50" s="69"/>
      <c r="AS50" s="69"/>
      <c r="AT50" s="69"/>
      <c r="AU50" s="69"/>
      <c r="AV50" s="69"/>
      <c r="AW50" s="69"/>
      <c r="AX50" s="69"/>
      <c r="AY50" s="69"/>
      <c r="AZ50" s="69"/>
      <c r="BA50" s="69"/>
      <c r="BB50" s="69"/>
      <c r="BC50" s="69"/>
      <c r="BD50" s="69"/>
      <c r="BE50" s="69"/>
      <c r="BF50" s="69"/>
      <c r="BG50" s="69"/>
      <c r="BH50" s="69"/>
      <c r="BI50" s="69"/>
      <c r="BJ50" s="69"/>
      <c r="BK50" s="69"/>
      <c r="BL50" s="69"/>
      <c r="BM50" s="69"/>
      <c r="BN50" s="69"/>
      <c r="BO50" s="69"/>
      <c r="BP50" s="69"/>
      <c r="BQ50" s="69"/>
      <c r="BR50" s="69"/>
      <c r="BS50" s="69"/>
      <c r="BT50" s="69"/>
      <c r="BU50" s="69"/>
      <c r="BV50" s="69"/>
      <c r="BW50" s="69"/>
      <c r="BX50" s="69"/>
      <c r="BY50" s="69"/>
      <c r="CG50" s="27"/>
      <c r="CH50" s="27"/>
      <c r="CI50" s="27"/>
      <c r="CJ50" s="27"/>
      <c r="CK50" s="27"/>
      <c r="CL50" s="27"/>
      <c r="CM50" s="27"/>
    </row>
    <row r="51" spans="2:91" s="29" customFormat="1" ht="14.25" customHeight="1" thickBot="1" x14ac:dyDescent="0.25">
      <c r="B51" s="117" t="s">
        <v>17</v>
      </c>
      <c r="C51" s="117"/>
      <c r="D51" s="117"/>
      <c r="E51" s="117"/>
      <c r="F51" s="117"/>
      <c r="G51" s="117"/>
      <c r="H51" s="117"/>
      <c r="I51" s="117"/>
      <c r="J51" s="117"/>
      <c r="K51" s="117"/>
      <c r="L51" s="117"/>
      <c r="M51" s="117"/>
      <c r="N51" s="117"/>
      <c r="O51" s="117"/>
      <c r="P51" s="30"/>
      <c r="Q51" s="30"/>
      <c r="R51" s="30"/>
      <c r="S51" s="30"/>
      <c r="T51" s="30"/>
      <c r="U51" s="30"/>
      <c r="V51" s="30"/>
      <c r="W51" s="30"/>
      <c r="X51" s="30"/>
      <c r="Y51" s="30"/>
      <c r="Z51" s="30"/>
      <c r="AA51" s="31"/>
      <c r="AB51" s="31"/>
      <c r="AC51" s="31"/>
      <c r="AD51" s="31"/>
      <c r="AE51" s="32"/>
      <c r="AF51" s="32"/>
      <c r="AG51" s="32"/>
      <c r="AH51" s="32"/>
      <c r="AI51" s="32"/>
      <c r="AJ51" s="32"/>
      <c r="AK51" s="32"/>
      <c r="AL51" s="32"/>
      <c r="AM51" s="32"/>
      <c r="AN51" s="32"/>
      <c r="AO51" s="32"/>
      <c r="AP51" s="32"/>
      <c r="AQ51" s="32"/>
      <c r="AR51" s="32"/>
      <c r="AS51" s="32"/>
      <c r="AT51" s="32"/>
      <c r="AU51" s="32"/>
      <c r="AV51" s="32"/>
      <c r="AW51" s="32"/>
      <c r="AX51" s="32"/>
      <c r="AY51" s="32"/>
      <c r="AZ51" s="32"/>
      <c r="BA51" s="32"/>
      <c r="BB51" s="32"/>
      <c r="BC51" s="32"/>
      <c r="BD51" s="32"/>
      <c r="BE51" s="32"/>
      <c r="BF51" s="32"/>
      <c r="BG51" s="32"/>
      <c r="BH51" s="32"/>
      <c r="BI51" s="32"/>
      <c r="BJ51" s="32"/>
      <c r="BK51" s="32"/>
      <c r="BL51" s="32"/>
      <c r="BM51" s="32"/>
      <c r="BN51" s="32"/>
      <c r="BO51" s="32"/>
      <c r="BP51" s="32"/>
      <c r="BQ51" s="32"/>
      <c r="BR51" s="32"/>
      <c r="BS51" s="32"/>
      <c r="BT51" s="32"/>
      <c r="BU51" s="32"/>
      <c r="BV51" s="32"/>
      <c r="BW51" s="32"/>
      <c r="BX51" s="32"/>
      <c r="CG51" s="27"/>
      <c r="CH51" s="27"/>
      <c r="CI51" s="27"/>
      <c r="CJ51" s="27"/>
      <c r="CK51" s="27"/>
      <c r="CL51" s="27"/>
      <c r="CM51" s="27"/>
    </row>
    <row r="52" spans="2:91" s="8" customFormat="1" ht="16.5" customHeight="1" thickBot="1" x14ac:dyDescent="0.25">
      <c r="B52" s="152" t="s">
        <v>2</v>
      </c>
      <c r="C52" s="153"/>
      <c r="D52" s="153"/>
      <c r="E52" s="153"/>
      <c r="F52" s="153"/>
      <c r="G52" s="153"/>
      <c r="H52" s="153"/>
      <c r="I52" s="153"/>
      <c r="J52" s="153"/>
      <c r="K52" s="153"/>
      <c r="L52" s="153"/>
      <c r="M52" s="153"/>
      <c r="N52" s="153"/>
      <c r="O52" s="153"/>
      <c r="P52" s="153"/>
      <c r="Q52" s="153"/>
      <c r="R52" s="153"/>
      <c r="S52" s="153"/>
      <c r="T52" s="153"/>
      <c r="U52" s="153"/>
      <c r="V52" s="153"/>
      <c r="W52" s="153"/>
      <c r="X52" s="153"/>
      <c r="Y52" s="153"/>
      <c r="Z52" s="153"/>
      <c r="AA52" s="153"/>
      <c r="AB52" s="153"/>
      <c r="AC52" s="153"/>
      <c r="AD52" s="153"/>
      <c r="AE52" s="153"/>
      <c r="AF52" s="153"/>
      <c r="AG52" s="153"/>
      <c r="AH52" s="153"/>
      <c r="AI52" s="153"/>
      <c r="AJ52" s="153"/>
      <c r="AK52" s="153"/>
      <c r="AL52" s="153"/>
      <c r="AM52" s="153"/>
      <c r="AN52" s="153"/>
      <c r="AO52" s="153"/>
      <c r="AP52" s="153"/>
      <c r="AQ52" s="153"/>
      <c r="AR52" s="153"/>
      <c r="AS52" s="153"/>
      <c r="AT52" s="153"/>
      <c r="AU52" s="153"/>
      <c r="AV52" s="153"/>
      <c r="AW52" s="153"/>
      <c r="AX52" s="153"/>
      <c r="AY52" s="153"/>
      <c r="AZ52" s="153"/>
      <c r="BA52" s="153"/>
      <c r="BB52" s="153"/>
      <c r="BC52" s="153"/>
      <c r="BD52" s="153"/>
      <c r="BE52" s="153"/>
      <c r="BF52" s="153"/>
      <c r="BG52" s="153"/>
      <c r="BH52" s="153"/>
      <c r="BI52" s="153"/>
      <c r="BJ52" s="153"/>
      <c r="BK52" s="153"/>
      <c r="BL52" s="153"/>
      <c r="BM52" s="153"/>
      <c r="BN52" s="153"/>
      <c r="BO52" s="153"/>
      <c r="BP52" s="153"/>
      <c r="BQ52" s="153"/>
      <c r="BR52" s="153"/>
      <c r="BS52" s="153"/>
      <c r="BT52" s="153"/>
      <c r="BU52" s="153"/>
      <c r="BV52" s="153"/>
      <c r="BW52" s="153"/>
      <c r="BX52" s="154"/>
      <c r="BY52" s="29"/>
      <c r="BZ52" s="50"/>
      <c r="CA52" s="50"/>
      <c r="CG52" s="7"/>
      <c r="CH52" s="7"/>
      <c r="CI52" s="7"/>
      <c r="CJ52" s="7"/>
      <c r="CK52" s="7"/>
      <c r="CL52" s="7"/>
      <c r="CM52" s="7"/>
    </row>
    <row r="53" spans="2:91" s="8" customFormat="1" ht="60" customHeight="1" thickBot="1" x14ac:dyDescent="0.25">
      <c r="B53" s="155" t="s">
        <v>38</v>
      </c>
      <c r="C53" s="156"/>
      <c r="D53" s="156"/>
      <c r="E53" s="156"/>
      <c r="F53" s="156"/>
      <c r="G53" s="156"/>
      <c r="H53" s="156"/>
      <c r="I53" s="156"/>
      <c r="J53" s="156"/>
      <c r="K53" s="156"/>
      <c r="L53" s="156"/>
      <c r="M53" s="156"/>
      <c r="N53" s="156"/>
      <c r="O53" s="156"/>
      <c r="P53" s="156"/>
      <c r="Q53" s="156"/>
      <c r="R53" s="156"/>
      <c r="S53" s="156"/>
      <c r="T53" s="156"/>
      <c r="U53" s="156"/>
      <c r="V53" s="156"/>
      <c r="W53" s="156"/>
      <c r="X53" s="156"/>
      <c r="Y53" s="156"/>
      <c r="Z53" s="156"/>
      <c r="AA53" s="156"/>
      <c r="AB53" s="156"/>
      <c r="AC53" s="156"/>
      <c r="AD53" s="157"/>
      <c r="AE53" s="100"/>
      <c r="AF53" s="101"/>
      <c r="AG53" s="101"/>
      <c r="AH53" s="101"/>
      <c r="AI53" s="101"/>
      <c r="AJ53" s="101"/>
      <c r="AK53" s="101"/>
      <c r="AL53" s="101"/>
      <c r="AM53" s="101"/>
      <c r="AN53" s="101"/>
      <c r="AO53" s="101"/>
      <c r="AP53" s="101"/>
      <c r="AQ53" s="101"/>
      <c r="AR53" s="101"/>
      <c r="AS53" s="101"/>
      <c r="AT53" s="101"/>
      <c r="AU53" s="101"/>
      <c r="AV53" s="101"/>
      <c r="AW53" s="101"/>
      <c r="AX53" s="101"/>
      <c r="AY53" s="101"/>
      <c r="AZ53" s="102"/>
      <c r="BA53" s="101"/>
      <c r="BB53" s="101"/>
      <c r="BC53" s="101"/>
      <c r="BD53" s="101"/>
      <c r="BE53" s="101"/>
      <c r="BF53" s="101"/>
      <c r="BG53" s="101"/>
      <c r="BH53" s="101"/>
      <c r="BI53" s="101"/>
      <c r="BJ53" s="101"/>
      <c r="BK53" s="101"/>
      <c r="BL53" s="101"/>
      <c r="BM53" s="101"/>
      <c r="BN53" s="101"/>
      <c r="BO53" s="101"/>
      <c r="BP53" s="101"/>
      <c r="BQ53" s="101"/>
      <c r="BR53" s="101"/>
      <c r="BS53" s="101"/>
      <c r="BT53" s="101"/>
      <c r="BU53" s="101"/>
      <c r="BV53" s="101"/>
      <c r="BW53" s="101"/>
      <c r="BX53" s="103"/>
      <c r="BY53" s="29"/>
      <c r="BZ53" s="33"/>
      <c r="CA53" s="33"/>
      <c r="CG53" s="7"/>
      <c r="CH53" s="7"/>
      <c r="CI53" s="7"/>
      <c r="CJ53" s="7"/>
      <c r="CK53" s="7"/>
      <c r="CL53" s="7"/>
      <c r="CM53" s="7"/>
    </row>
    <row r="54" spans="2:91" s="8" customFormat="1" ht="10.15" customHeight="1" x14ac:dyDescent="0.2">
      <c r="B54" s="158"/>
      <c r="C54" s="159"/>
      <c r="D54" s="159"/>
      <c r="E54" s="159"/>
      <c r="F54" s="159"/>
      <c r="G54" s="159"/>
      <c r="H54" s="159"/>
      <c r="I54" s="159"/>
      <c r="J54" s="159"/>
      <c r="K54" s="159"/>
      <c r="L54" s="159"/>
      <c r="M54" s="159"/>
      <c r="N54" s="159"/>
      <c r="O54" s="159"/>
      <c r="P54" s="159"/>
      <c r="Q54" s="159"/>
      <c r="R54" s="159"/>
      <c r="S54" s="159"/>
      <c r="T54" s="159"/>
      <c r="U54" s="159"/>
      <c r="V54" s="159"/>
      <c r="W54" s="159"/>
      <c r="X54" s="159"/>
      <c r="Y54" s="159"/>
      <c r="Z54" s="159"/>
      <c r="AA54" s="159"/>
      <c r="AB54" s="159"/>
      <c r="AC54" s="159"/>
      <c r="AD54" s="160"/>
      <c r="AE54" s="33"/>
      <c r="AF54" s="104"/>
      <c r="AG54" s="105"/>
      <c r="AH54" s="105"/>
      <c r="AI54" s="105"/>
      <c r="AJ54" s="105"/>
      <c r="AK54" s="105"/>
      <c r="AL54" s="105"/>
      <c r="AM54" s="105"/>
      <c r="AN54" s="105"/>
      <c r="AO54" s="105"/>
      <c r="AP54" s="105"/>
      <c r="AQ54" s="105"/>
      <c r="AR54" s="105"/>
      <c r="AS54" s="105"/>
      <c r="AT54" s="105"/>
      <c r="AU54" s="105"/>
      <c r="AV54" s="105"/>
      <c r="AW54" s="105"/>
      <c r="AX54" s="105"/>
      <c r="AY54" s="105"/>
      <c r="AZ54" s="105"/>
      <c r="BA54" s="105"/>
      <c r="BB54" s="105"/>
      <c r="BC54" s="105"/>
      <c r="BD54" s="105"/>
      <c r="BE54" s="105"/>
      <c r="BF54" s="105"/>
      <c r="BG54" s="105"/>
      <c r="BH54" s="105"/>
      <c r="BI54" s="105"/>
      <c r="BJ54" s="105"/>
      <c r="BK54" s="105"/>
      <c r="BL54" s="105"/>
      <c r="BM54" s="105"/>
      <c r="BN54" s="105"/>
      <c r="BO54" s="105"/>
      <c r="BP54" s="105"/>
      <c r="BQ54" s="105"/>
      <c r="BR54" s="105"/>
      <c r="BS54" s="105"/>
      <c r="BT54" s="105"/>
      <c r="BU54" s="105"/>
      <c r="BV54" s="105"/>
      <c r="BW54" s="106"/>
      <c r="BX54" s="34"/>
      <c r="BY54" s="29"/>
      <c r="BZ54" s="51"/>
      <c r="CA54" s="33"/>
      <c r="CG54" s="7"/>
      <c r="CH54" s="7"/>
      <c r="CI54" s="7"/>
      <c r="CJ54" s="7"/>
      <c r="CK54" s="7"/>
      <c r="CL54" s="7"/>
      <c r="CM54" s="7"/>
    </row>
    <row r="55" spans="2:91" s="8" customFormat="1" ht="10.15" customHeight="1" thickBot="1" x14ac:dyDescent="0.25">
      <c r="B55" s="158"/>
      <c r="C55" s="159"/>
      <c r="D55" s="159"/>
      <c r="E55" s="159"/>
      <c r="F55" s="159"/>
      <c r="G55" s="159"/>
      <c r="H55" s="159"/>
      <c r="I55" s="159"/>
      <c r="J55" s="159"/>
      <c r="K55" s="159"/>
      <c r="L55" s="159"/>
      <c r="M55" s="159"/>
      <c r="N55" s="159"/>
      <c r="O55" s="159"/>
      <c r="P55" s="159"/>
      <c r="Q55" s="159"/>
      <c r="R55" s="159"/>
      <c r="S55" s="159"/>
      <c r="T55" s="159"/>
      <c r="U55" s="159"/>
      <c r="V55" s="159"/>
      <c r="W55" s="159"/>
      <c r="X55" s="159"/>
      <c r="Y55" s="159"/>
      <c r="Z55" s="159"/>
      <c r="AA55" s="159"/>
      <c r="AB55" s="159"/>
      <c r="AC55" s="159"/>
      <c r="AD55" s="160"/>
      <c r="AE55" s="35"/>
      <c r="AF55" s="107"/>
      <c r="AG55" s="108"/>
      <c r="AH55" s="108"/>
      <c r="AI55" s="108"/>
      <c r="AJ55" s="108"/>
      <c r="AK55" s="108"/>
      <c r="AL55" s="108"/>
      <c r="AM55" s="108"/>
      <c r="AN55" s="108"/>
      <c r="AO55" s="108"/>
      <c r="AP55" s="108"/>
      <c r="AQ55" s="108"/>
      <c r="AR55" s="108"/>
      <c r="AS55" s="108"/>
      <c r="AT55" s="108"/>
      <c r="AU55" s="108"/>
      <c r="AV55" s="108"/>
      <c r="AW55" s="108"/>
      <c r="AX55" s="108"/>
      <c r="AY55" s="108"/>
      <c r="AZ55" s="108"/>
      <c r="BA55" s="108"/>
      <c r="BB55" s="108"/>
      <c r="BC55" s="108"/>
      <c r="BD55" s="108"/>
      <c r="BE55" s="108"/>
      <c r="BF55" s="108"/>
      <c r="BG55" s="108"/>
      <c r="BH55" s="108"/>
      <c r="BI55" s="108"/>
      <c r="BJ55" s="108"/>
      <c r="BK55" s="108"/>
      <c r="BL55" s="108"/>
      <c r="BM55" s="108"/>
      <c r="BN55" s="108"/>
      <c r="BO55" s="108"/>
      <c r="BP55" s="108"/>
      <c r="BQ55" s="108"/>
      <c r="BR55" s="108"/>
      <c r="BS55" s="108"/>
      <c r="BT55" s="108"/>
      <c r="BU55" s="108"/>
      <c r="BV55" s="108"/>
      <c r="BW55" s="109"/>
      <c r="BX55" s="34"/>
      <c r="BY55" s="29"/>
      <c r="BZ55" s="51"/>
      <c r="CA55" s="33"/>
      <c r="CG55" s="7"/>
      <c r="CH55" s="7"/>
      <c r="CI55" s="7"/>
      <c r="CJ55" s="7"/>
      <c r="CK55" s="7"/>
      <c r="CL55" s="7"/>
      <c r="CM55" s="7"/>
    </row>
    <row r="56" spans="2:91" s="8" customFormat="1" ht="64.900000000000006" customHeight="1" thickBot="1" x14ac:dyDescent="0.25">
      <c r="B56" s="161"/>
      <c r="C56" s="162"/>
      <c r="D56" s="162"/>
      <c r="E56" s="162"/>
      <c r="F56" s="162"/>
      <c r="G56" s="162"/>
      <c r="H56" s="162"/>
      <c r="I56" s="162"/>
      <c r="J56" s="162"/>
      <c r="K56" s="162"/>
      <c r="L56" s="162"/>
      <c r="M56" s="162"/>
      <c r="N56" s="162"/>
      <c r="O56" s="162"/>
      <c r="P56" s="162"/>
      <c r="Q56" s="162"/>
      <c r="R56" s="162"/>
      <c r="S56" s="162"/>
      <c r="T56" s="162"/>
      <c r="U56" s="162"/>
      <c r="V56" s="162"/>
      <c r="W56" s="162"/>
      <c r="X56" s="162"/>
      <c r="Y56" s="162"/>
      <c r="Z56" s="162"/>
      <c r="AA56" s="162"/>
      <c r="AB56" s="162"/>
      <c r="AC56" s="162"/>
      <c r="AD56" s="163"/>
      <c r="AE56" s="110"/>
      <c r="AF56" s="111"/>
      <c r="AG56" s="111"/>
      <c r="AH56" s="111"/>
      <c r="AI56" s="111"/>
      <c r="AJ56" s="111"/>
      <c r="AK56" s="111"/>
      <c r="AL56" s="111"/>
      <c r="AM56" s="111"/>
      <c r="AN56" s="111"/>
      <c r="AO56" s="111"/>
      <c r="AP56" s="111"/>
      <c r="AQ56" s="111"/>
      <c r="AR56" s="111"/>
      <c r="AS56" s="111"/>
      <c r="AT56" s="111"/>
      <c r="AU56" s="111"/>
      <c r="AV56" s="111"/>
      <c r="AW56" s="111"/>
      <c r="AX56" s="111"/>
      <c r="AY56" s="111"/>
      <c r="AZ56" s="111"/>
      <c r="BA56" s="110"/>
      <c r="BB56" s="111"/>
      <c r="BC56" s="111"/>
      <c r="BD56" s="111"/>
      <c r="BE56" s="111"/>
      <c r="BF56" s="111"/>
      <c r="BG56" s="111"/>
      <c r="BH56" s="111"/>
      <c r="BI56" s="111"/>
      <c r="BJ56" s="111"/>
      <c r="BK56" s="111"/>
      <c r="BL56" s="111"/>
      <c r="BM56" s="111"/>
      <c r="BN56" s="111"/>
      <c r="BO56" s="111"/>
      <c r="BP56" s="111"/>
      <c r="BQ56" s="111"/>
      <c r="BR56" s="111"/>
      <c r="BS56" s="111"/>
      <c r="BT56" s="111"/>
      <c r="BU56" s="111"/>
      <c r="BV56" s="111"/>
      <c r="BW56" s="36"/>
      <c r="BX56" s="37"/>
      <c r="BY56" s="29"/>
      <c r="BZ56" s="33"/>
      <c r="CA56" s="33"/>
      <c r="CG56" s="7"/>
      <c r="CH56" s="7"/>
      <c r="CI56" s="7"/>
      <c r="CJ56" s="7"/>
      <c r="CK56" s="7"/>
      <c r="CL56" s="7"/>
      <c r="CM56" s="7"/>
    </row>
    <row r="57" spans="2:91" s="29" customFormat="1" x14ac:dyDescent="0.2">
      <c r="B57" s="52"/>
      <c r="C57" s="52"/>
      <c r="D57" s="52"/>
      <c r="E57" s="52"/>
      <c r="F57" s="52"/>
      <c r="G57" s="52"/>
      <c r="H57" s="52"/>
      <c r="I57" s="52"/>
      <c r="J57" s="52"/>
      <c r="K57" s="52"/>
      <c r="L57" s="52"/>
      <c r="M57" s="52"/>
      <c r="N57" s="52"/>
      <c r="O57" s="52"/>
      <c r="P57" s="52"/>
      <c r="Q57" s="52"/>
      <c r="R57" s="52"/>
      <c r="S57" s="52"/>
      <c r="T57" s="52"/>
      <c r="U57" s="52"/>
      <c r="V57" s="52"/>
      <c r="W57" s="52"/>
      <c r="X57" s="52"/>
      <c r="Y57" s="52"/>
      <c r="Z57" s="52"/>
      <c r="AA57" s="52"/>
      <c r="AB57" s="52"/>
      <c r="AC57" s="52"/>
      <c r="AD57" s="52"/>
      <c r="AE57" s="32"/>
      <c r="AF57" s="32"/>
      <c r="AG57" s="32"/>
      <c r="AH57" s="32"/>
      <c r="AI57" s="32"/>
      <c r="AJ57" s="32"/>
      <c r="AK57" s="32"/>
      <c r="AL57" s="32"/>
      <c r="AM57" s="32"/>
      <c r="AN57" s="32"/>
      <c r="AO57" s="32"/>
      <c r="AP57" s="32"/>
      <c r="AQ57" s="32"/>
      <c r="AR57" s="32"/>
      <c r="AS57" s="32"/>
      <c r="AT57" s="32"/>
      <c r="AU57" s="32"/>
      <c r="AV57" s="32"/>
      <c r="AW57" s="32"/>
      <c r="AX57" s="32"/>
      <c r="AY57" s="32"/>
      <c r="AZ57" s="32"/>
      <c r="BA57" s="32"/>
      <c r="BB57" s="32"/>
      <c r="BC57" s="32"/>
      <c r="BD57" s="32"/>
      <c r="BE57" s="32"/>
      <c r="BF57" s="32"/>
      <c r="BG57" s="32"/>
      <c r="BH57" s="32"/>
      <c r="BI57" s="32"/>
      <c r="BJ57" s="32"/>
      <c r="BK57" s="32"/>
      <c r="BL57" s="32"/>
      <c r="BM57" s="32"/>
      <c r="BN57" s="32"/>
      <c r="BO57" s="32"/>
      <c r="BP57" s="32"/>
      <c r="BQ57" s="32"/>
      <c r="BR57" s="32"/>
      <c r="BS57" s="32"/>
      <c r="BT57" s="32"/>
      <c r="BU57" s="32"/>
      <c r="BV57" s="32"/>
      <c r="BW57" s="53"/>
      <c r="BX57" s="53"/>
      <c r="BZ57" s="53"/>
      <c r="CA57" s="53"/>
      <c r="CG57" s="27"/>
      <c r="CH57" s="27"/>
      <c r="CI57" s="27"/>
      <c r="CJ57" s="27"/>
      <c r="CK57" s="27"/>
      <c r="CL57" s="27"/>
      <c r="CM57" s="27"/>
    </row>
    <row r="58" spans="2:91" s="29" customFormat="1" ht="13.5" thickBot="1" x14ac:dyDescent="0.25">
      <c r="B58" s="117" t="s">
        <v>18</v>
      </c>
      <c r="C58" s="117"/>
      <c r="D58" s="117"/>
      <c r="E58" s="117"/>
      <c r="F58" s="117"/>
      <c r="G58" s="117"/>
      <c r="H58" s="117"/>
      <c r="I58" s="117"/>
      <c r="J58" s="117"/>
      <c r="K58" s="117"/>
      <c r="L58" s="117"/>
      <c r="M58" s="117"/>
      <c r="N58" s="117"/>
      <c r="O58" s="117"/>
      <c r="P58" s="52"/>
      <c r="Q58" s="52"/>
      <c r="R58" s="52"/>
      <c r="S58" s="52"/>
      <c r="T58" s="52"/>
      <c r="U58" s="52"/>
      <c r="V58" s="52"/>
      <c r="W58" s="52"/>
      <c r="X58" s="52"/>
      <c r="Y58" s="52"/>
      <c r="Z58" s="52"/>
      <c r="AA58" s="52"/>
      <c r="AB58" s="52"/>
      <c r="AC58" s="52"/>
      <c r="AD58" s="52"/>
      <c r="AE58" s="32"/>
      <c r="AF58" s="32"/>
      <c r="AG58" s="32"/>
      <c r="AH58" s="32"/>
      <c r="AI58" s="32"/>
      <c r="AJ58" s="32"/>
      <c r="AK58" s="32"/>
      <c r="AL58" s="32"/>
      <c r="AM58" s="32"/>
      <c r="AN58" s="32"/>
      <c r="AO58" s="32"/>
      <c r="AP58" s="32"/>
      <c r="AQ58" s="32"/>
      <c r="AR58" s="32"/>
      <c r="AS58" s="32"/>
      <c r="AT58" s="32"/>
      <c r="AU58" s="32"/>
      <c r="AV58" s="32"/>
      <c r="AW58" s="32"/>
      <c r="AX58" s="32"/>
      <c r="AY58" s="32"/>
      <c r="AZ58" s="32"/>
      <c r="BA58" s="32"/>
      <c r="BB58" s="32"/>
      <c r="BC58" s="32"/>
      <c r="BD58" s="32"/>
      <c r="BE58" s="32"/>
      <c r="BF58" s="32"/>
      <c r="BG58" s="32"/>
      <c r="BH58" s="32"/>
      <c r="BI58" s="32"/>
      <c r="BJ58" s="32"/>
      <c r="BK58" s="32"/>
      <c r="BL58" s="32"/>
      <c r="BM58" s="32"/>
      <c r="BN58" s="32"/>
      <c r="BO58" s="32"/>
      <c r="BP58" s="32"/>
      <c r="BQ58" s="32"/>
      <c r="BR58" s="32"/>
      <c r="BS58" s="32"/>
      <c r="BT58" s="32"/>
      <c r="BU58" s="32"/>
      <c r="BV58" s="32"/>
      <c r="BW58" s="53"/>
      <c r="BX58" s="53"/>
      <c r="BZ58" s="53"/>
      <c r="CA58" s="53"/>
      <c r="CG58" s="27"/>
      <c r="CH58" s="27"/>
      <c r="CI58" s="27"/>
      <c r="CJ58" s="27"/>
      <c r="CK58" s="27"/>
      <c r="CL58" s="27"/>
      <c r="CM58" s="27"/>
    </row>
    <row r="59" spans="2:91" s="29" customFormat="1" ht="16.5" customHeight="1" thickBot="1" x14ac:dyDescent="0.25">
      <c r="B59" s="152" t="s">
        <v>14</v>
      </c>
      <c r="C59" s="153"/>
      <c r="D59" s="153"/>
      <c r="E59" s="153"/>
      <c r="F59" s="153"/>
      <c r="G59" s="153"/>
      <c r="H59" s="153"/>
      <c r="I59" s="153"/>
      <c r="J59" s="153"/>
      <c r="K59" s="153"/>
      <c r="L59" s="153"/>
      <c r="M59" s="153"/>
      <c r="N59" s="153"/>
      <c r="O59" s="153"/>
      <c r="P59" s="153"/>
      <c r="Q59" s="153"/>
      <c r="R59" s="153"/>
      <c r="S59" s="153"/>
      <c r="T59" s="153"/>
      <c r="U59" s="153"/>
      <c r="V59" s="153"/>
      <c r="W59" s="153"/>
      <c r="X59" s="153"/>
      <c r="Y59" s="153"/>
      <c r="Z59" s="153"/>
      <c r="AA59" s="153"/>
      <c r="AB59" s="153"/>
      <c r="AC59" s="153"/>
      <c r="AD59" s="153"/>
      <c r="AE59" s="153"/>
      <c r="AF59" s="153"/>
      <c r="AG59" s="153"/>
      <c r="AH59" s="153"/>
      <c r="AI59" s="153"/>
      <c r="AJ59" s="153"/>
      <c r="AK59" s="153"/>
      <c r="AL59" s="153"/>
      <c r="AM59" s="153"/>
      <c r="AN59" s="153"/>
      <c r="AO59" s="153"/>
      <c r="AP59" s="153"/>
      <c r="AQ59" s="153"/>
      <c r="AR59" s="153"/>
      <c r="AS59" s="153"/>
      <c r="AT59" s="153"/>
      <c r="AU59" s="153"/>
      <c r="AV59" s="153"/>
      <c r="AW59" s="153"/>
      <c r="AX59" s="153"/>
      <c r="AY59" s="153"/>
      <c r="AZ59" s="153"/>
      <c r="BA59" s="153"/>
      <c r="BB59" s="153"/>
      <c r="BC59" s="153"/>
      <c r="BD59" s="153"/>
      <c r="BE59" s="153"/>
      <c r="BF59" s="153"/>
      <c r="BG59" s="153"/>
      <c r="BH59" s="153"/>
      <c r="BI59" s="153"/>
      <c r="BJ59" s="153"/>
      <c r="BK59" s="153"/>
      <c r="BL59" s="153"/>
      <c r="BM59" s="153"/>
      <c r="BN59" s="153"/>
      <c r="BO59" s="153"/>
      <c r="BP59" s="153"/>
      <c r="BQ59" s="153"/>
      <c r="BR59" s="153"/>
      <c r="BS59" s="153"/>
      <c r="BT59" s="153"/>
      <c r="BU59" s="153"/>
      <c r="BV59" s="153"/>
      <c r="BW59" s="153"/>
      <c r="BX59" s="154"/>
      <c r="BZ59" s="53"/>
      <c r="CA59" s="53"/>
      <c r="CG59" s="27"/>
      <c r="CH59" s="27"/>
      <c r="CI59" s="27"/>
      <c r="CJ59" s="27"/>
      <c r="CK59" s="27"/>
      <c r="CL59" s="27"/>
      <c r="CM59" s="27"/>
    </row>
    <row r="60" spans="2:91" s="29" customFormat="1" ht="17.25" customHeight="1" thickBot="1" x14ac:dyDescent="0.25">
      <c r="B60" s="155" t="s">
        <v>8</v>
      </c>
      <c r="C60" s="156"/>
      <c r="D60" s="156"/>
      <c r="E60" s="156"/>
      <c r="F60" s="156"/>
      <c r="G60" s="156"/>
      <c r="H60" s="156"/>
      <c r="I60" s="156"/>
      <c r="J60" s="156"/>
      <c r="K60" s="156"/>
      <c r="L60" s="156"/>
      <c r="M60" s="156"/>
      <c r="N60" s="156"/>
      <c r="O60" s="156"/>
      <c r="P60" s="156"/>
      <c r="Q60" s="156"/>
      <c r="R60" s="156"/>
      <c r="S60" s="156"/>
      <c r="T60" s="156"/>
      <c r="U60" s="156"/>
      <c r="V60" s="156"/>
      <c r="W60" s="156"/>
      <c r="X60" s="156"/>
      <c r="Y60" s="156"/>
      <c r="Z60" s="156"/>
      <c r="AA60" s="156"/>
      <c r="AB60" s="156"/>
      <c r="AC60" s="156"/>
      <c r="AD60" s="157"/>
      <c r="AE60" s="100"/>
      <c r="AF60" s="101"/>
      <c r="AG60" s="101"/>
      <c r="AH60" s="101"/>
      <c r="AI60" s="101"/>
      <c r="AJ60" s="101"/>
      <c r="AK60" s="101"/>
      <c r="AL60" s="101"/>
      <c r="AM60" s="101"/>
      <c r="AN60" s="101"/>
      <c r="AO60" s="101"/>
      <c r="AP60" s="101"/>
      <c r="AQ60" s="101"/>
      <c r="AR60" s="101"/>
      <c r="AS60" s="101"/>
      <c r="AT60" s="101"/>
      <c r="AU60" s="101"/>
      <c r="AV60" s="101"/>
      <c r="AW60" s="101"/>
      <c r="AX60" s="101"/>
      <c r="AY60" s="101"/>
      <c r="AZ60" s="102"/>
      <c r="BA60" s="101"/>
      <c r="BB60" s="101"/>
      <c r="BC60" s="101"/>
      <c r="BD60" s="101"/>
      <c r="BE60" s="101"/>
      <c r="BF60" s="101"/>
      <c r="BG60" s="101"/>
      <c r="BH60" s="101"/>
      <c r="BI60" s="101"/>
      <c r="BJ60" s="101"/>
      <c r="BK60" s="101"/>
      <c r="BL60" s="101"/>
      <c r="BM60" s="101"/>
      <c r="BN60" s="101"/>
      <c r="BO60" s="101"/>
      <c r="BP60" s="101"/>
      <c r="BQ60" s="101"/>
      <c r="BR60" s="101"/>
      <c r="BS60" s="101"/>
      <c r="BT60" s="101"/>
      <c r="BU60" s="101"/>
      <c r="BV60" s="101"/>
      <c r="BW60" s="101"/>
      <c r="BX60" s="103"/>
      <c r="BZ60" s="53"/>
      <c r="CA60" s="53"/>
      <c r="CG60" s="27"/>
      <c r="CH60" s="27"/>
      <c r="CI60" s="27"/>
      <c r="CJ60" s="27"/>
      <c r="CK60" s="27"/>
      <c r="CL60" s="27"/>
      <c r="CM60" s="27"/>
    </row>
    <row r="61" spans="2:91" s="29" customFormat="1" ht="15" customHeight="1" x14ac:dyDescent="0.2">
      <c r="B61" s="158"/>
      <c r="C61" s="159"/>
      <c r="D61" s="159"/>
      <c r="E61" s="159"/>
      <c r="F61" s="159"/>
      <c r="G61" s="159"/>
      <c r="H61" s="159"/>
      <c r="I61" s="159"/>
      <c r="J61" s="159"/>
      <c r="K61" s="159"/>
      <c r="L61" s="159"/>
      <c r="M61" s="159"/>
      <c r="N61" s="159"/>
      <c r="O61" s="159"/>
      <c r="P61" s="159"/>
      <c r="Q61" s="159"/>
      <c r="R61" s="159"/>
      <c r="S61" s="159"/>
      <c r="T61" s="159"/>
      <c r="U61" s="159"/>
      <c r="V61" s="159"/>
      <c r="W61" s="159"/>
      <c r="X61" s="159"/>
      <c r="Y61" s="159"/>
      <c r="Z61" s="159"/>
      <c r="AA61" s="159"/>
      <c r="AB61" s="159"/>
      <c r="AC61" s="159"/>
      <c r="AD61" s="160"/>
      <c r="AE61" s="33"/>
      <c r="AF61" s="104"/>
      <c r="AG61" s="105"/>
      <c r="AH61" s="105"/>
      <c r="AI61" s="105"/>
      <c r="AJ61" s="105"/>
      <c r="AK61" s="105"/>
      <c r="AL61" s="105"/>
      <c r="AM61" s="105"/>
      <c r="AN61" s="105"/>
      <c r="AO61" s="105"/>
      <c r="AP61" s="105"/>
      <c r="AQ61" s="105"/>
      <c r="AR61" s="105"/>
      <c r="AS61" s="105"/>
      <c r="AT61" s="105"/>
      <c r="AU61" s="105"/>
      <c r="AV61" s="105"/>
      <c r="AW61" s="105"/>
      <c r="AX61" s="105"/>
      <c r="AY61" s="105"/>
      <c r="AZ61" s="105"/>
      <c r="BA61" s="105"/>
      <c r="BB61" s="105"/>
      <c r="BC61" s="105"/>
      <c r="BD61" s="105"/>
      <c r="BE61" s="105"/>
      <c r="BF61" s="105"/>
      <c r="BG61" s="105"/>
      <c r="BH61" s="105"/>
      <c r="BI61" s="105"/>
      <c r="BJ61" s="105"/>
      <c r="BK61" s="105"/>
      <c r="BL61" s="105"/>
      <c r="BM61" s="105"/>
      <c r="BN61" s="105"/>
      <c r="BO61" s="105"/>
      <c r="BP61" s="105"/>
      <c r="BQ61" s="105"/>
      <c r="BR61" s="105"/>
      <c r="BS61" s="105"/>
      <c r="BT61" s="105"/>
      <c r="BU61" s="105"/>
      <c r="BV61" s="105"/>
      <c r="BW61" s="106"/>
      <c r="BX61" s="34"/>
      <c r="BZ61" s="53"/>
      <c r="CA61" s="53"/>
      <c r="CG61" s="27"/>
      <c r="CH61" s="27"/>
      <c r="CI61" s="27"/>
      <c r="CJ61" s="27"/>
      <c r="CK61" s="27"/>
      <c r="CL61" s="27"/>
      <c r="CM61" s="27"/>
    </row>
    <row r="62" spans="2:91" s="8" customFormat="1" ht="10.15" customHeight="1" thickBot="1" x14ac:dyDescent="0.25">
      <c r="B62" s="158"/>
      <c r="C62" s="159"/>
      <c r="D62" s="159"/>
      <c r="E62" s="159"/>
      <c r="F62" s="159"/>
      <c r="G62" s="159"/>
      <c r="H62" s="159"/>
      <c r="I62" s="159"/>
      <c r="J62" s="159"/>
      <c r="K62" s="159"/>
      <c r="L62" s="159"/>
      <c r="M62" s="159"/>
      <c r="N62" s="159"/>
      <c r="O62" s="159"/>
      <c r="P62" s="159"/>
      <c r="Q62" s="159"/>
      <c r="R62" s="159"/>
      <c r="S62" s="159"/>
      <c r="T62" s="159"/>
      <c r="U62" s="159"/>
      <c r="V62" s="159"/>
      <c r="W62" s="159"/>
      <c r="X62" s="159"/>
      <c r="Y62" s="159"/>
      <c r="Z62" s="159"/>
      <c r="AA62" s="159"/>
      <c r="AB62" s="159"/>
      <c r="AC62" s="159"/>
      <c r="AD62" s="160"/>
      <c r="AE62" s="35"/>
      <c r="AF62" s="107"/>
      <c r="AG62" s="108"/>
      <c r="AH62" s="108"/>
      <c r="AI62" s="108"/>
      <c r="AJ62" s="108"/>
      <c r="AK62" s="108"/>
      <c r="AL62" s="108"/>
      <c r="AM62" s="108"/>
      <c r="AN62" s="108"/>
      <c r="AO62" s="108"/>
      <c r="AP62" s="108"/>
      <c r="AQ62" s="108"/>
      <c r="AR62" s="108"/>
      <c r="AS62" s="108"/>
      <c r="AT62" s="108"/>
      <c r="AU62" s="108"/>
      <c r="AV62" s="108"/>
      <c r="AW62" s="108"/>
      <c r="AX62" s="108"/>
      <c r="AY62" s="108"/>
      <c r="AZ62" s="108"/>
      <c r="BA62" s="108"/>
      <c r="BB62" s="108"/>
      <c r="BC62" s="108"/>
      <c r="BD62" s="108"/>
      <c r="BE62" s="108"/>
      <c r="BF62" s="108"/>
      <c r="BG62" s="108"/>
      <c r="BH62" s="108"/>
      <c r="BI62" s="108"/>
      <c r="BJ62" s="108"/>
      <c r="BK62" s="108"/>
      <c r="BL62" s="108"/>
      <c r="BM62" s="108"/>
      <c r="BN62" s="108"/>
      <c r="BO62" s="108"/>
      <c r="BP62" s="108"/>
      <c r="BQ62" s="108"/>
      <c r="BR62" s="108"/>
      <c r="BS62" s="108"/>
      <c r="BT62" s="108"/>
      <c r="BU62" s="108"/>
      <c r="BV62" s="108"/>
      <c r="BW62" s="109"/>
      <c r="BX62" s="34"/>
      <c r="BY62" s="29"/>
      <c r="CG62" s="7"/>
      <c r="CH62" s="7"/>
      <c r="CI62" s="7"/>
      <c r="CJ62" s="7"/>
      <c r="CK62" s="7"/>
      <c r="CL62" s="7"/>
      <c r="CM62" s="7"/>
    </row>
    <row r="63" spans="2:91" ht="15" customHeight="1" thickBot="1" x14ac:dyDescent="0.25">
      <c r="B63" s="161"/>
      <c r="C63" s="162"/>
      <c r="D63" s="162"/>
      <c r="E63" s="162"/>
      <c r="F63" s="162"/>
      <c r="G63" s="162"/>
      <c r="H63" s="162"/>
      <c r="I63" s="162"/>
      <c r="J63" s="162"/>
      <c r="K63" s="162"/>
      <c r="L63" s="162"/>
      <c r="M63" s="162"/>
      <c r="N63" s="162"/>
      <c r="O63" s="162"/>
      <c r="P63" s="162"/>
      <c r="Q63" s="162"/>
      <c r="R63" s="162"/>
      <c r="S63" s="162"/>
      <c r="T63" s="162"/>
      <c r="U63" s="162"/>
      <c r="V63" s="162"/>
      <c r="W63" s="162"/>
      <c r="X63" s="162"/>
      <c r="Y63" s="162"/>
      <c r="Z63" s="162"/>
      <c r="AA63" s="162"/>
      <c r="AB63" s="162"/>
      <c r="AC63" s="162"/>
      <c r="AD63" s="163"/>
      <c r="AE63" s="110"/>
      <c r="AF63" s="111"/>
      <c r="AG63" s="111"/>
      <c r="AH63" s="111"/>
      <c r="AI63" s="111"/>
      <c r="AJ63" s="111"/>
      <c r="AK63" s="111"/>
      <c r="AL63" s="111"/>
      <c r="AM63" s="111"/>
      <c r="AN63" s="111"/>
      <c r="AO63" s="111"/>
      <c r="AP63" s="111"/>
      <c r="AQ63" s="111"/>
      <c r="AR63" s="111"/>
      <c r="AS63" s="111"/>
      <c r="AT63" s="111"/>
      <c r="AU63" s="111"/>
      <c r="AV63" s="111"/>
      <c r="AW63" s="111"/>
      <c r="AX63" s="111"/>
      <c r="AY63" s="111"/>
      <c r="AZ63" s="111"/>
      <c r="BA63" s="110"/>
      <c r="BB63" s="111"/>
      <c r="BC63" s="111"/>
      <c r="BD63" s="111"/>
      <c r="BE63" s="111"/>
      <c r="BF63" s="111"/>
      <c r="BG63" s="111"/>
      <c r="BH63" s="111"/>
      <c r="BI63" s="111"/>
      <c r="BJ63" s="111"/>
      <c r="BK63" s="111"/>
      <c r="BL63" s="111"/>
      <c r="BM63" s="111"/>
      <c r="BN63" s="111"/>
      <c r="BO63" s="111"/>
      <c r="BP63" s="111"/>
      <c r="BQ63" s="111"/>
      <c r="BR63" s="111"/>
      <c r="BS63" s="111"/>
      <c r="BT63" s="111"/>
      <c r="BU63" s="111"/>
      <c r="BV63" s="111"/>
      <c r="BW63" s="36"/>
      <c r="BX63" s="37"/>
      <c r="BY63" s="27"/>
    </row>
    <row r="64" spans="2:91" ht="10.15" customHeight="1" x14ac:dyDescent="0.2">
      <c r="B64" s="134"/>
      <c r="C64" s="134"/>
      <c r="D64" s="134"/>
      <c r="E64" s="134"/>
      <c r="F64" s="134"/>
      <c r="G64" s="134"/>
      <c r="H64" s="134"/>
      <c r="I64" s="134"/>
      <c r="J64" s="134"/>
      <c r="K64" s="134"/>
      <c r="L64" s="134"/>
      <c r="M64" s="134"/>
      <c r="N64" s="134"/>
      <c r="O64" s="134"/>
      <c r="P64" s="30"/>
      <c r="Q64" s="30"/>
      <c r="R64" s="30"/>
      <c r="S64" s="30"/>
      <c r="T64" s="30"/>
      <c r="U64" s="30"/>
      <c r="V64" s="30"/>
      <c r="W64" s="30"/>
      <c r="X64" s="30"/>
      <c r="Y64" s="30"/>
      <c r="Z64" s="30"/>
      <c r="AA64" s="31"/>
      <c r="AB64" s="31"/>
      <c r="AC64" s="31"/>
      <c r="AD64" s="31"/>
      <c r="AE64" s="32"/>
      <c r="AF64" s="32"/>
      <c r="AG64" s="32"/>
      <c r="AH64" s="32"/>
      <c r="AI64" s="32"/>
      <c r="AJ64" s="32"/>
      <c r="AK64" s="32"/>
      <c r="AL64" s="32"/>
      <c r="AM64" s="32"/>
      <c r="AN64" s="32"/>
      <c r="AO64" s="32"/>
      <c r="AP64" s="32"/>
      <c r="AQ64" s="32"/>
      <c r="AR64" s="32"/>
      <c r="AS64" s="32"/>
      <c r="AT64" s="32"/>
      <c r="AU64" s="32"/>
      <c r="AV64" s="32"/>
      <c r="AW64" s="32"/>
      <c r="AX64" s="32"/>
      <c r="AY64" s="32"/>
      <c r="AZ64" s="32"/>
      <c r="BA64" s="32"/>
      <c r="BB64" s="32"/>
      <c r="BC64" s="32"/>
      <c r="BD64" s="32"/>
      <c r="BE64" s="32"/>
      <c r="BF64" s="32"/>
      <c r="BG64" s="32"/>
      <c r="BH64" s="32"/>
      <c r="BI64" s="32"/>
      <c r="BJ64" s="32"/>
      <c r="BK64" s="32"/>
      <c r="BL64" s="32"/>
      <c r="BM64" s="32"/>
      <c r="BN64" s="32"/>
      <c r="BO64" s="32"/>
      <c r="BP64" s="32"/>
      <c r="BQ64" s="32"/>
      <c r="BR64" s="32"/>
      <c r="BS64" s="32"/>
      <c r="BT64" s="32"/>
      <c r="BU64" s="32"/>
      <c r="BV64" s="32"/>
      <c r="BW64" s="32"/>
      <c r="BX64" s="32"/>
      <c r="BY64" s="27"/>
    </row>
    <row r="65" spans="2:77" ht="10.15" customHeight="1" thickBot="1" x14ac:dyDescent="0.25">
      <c r="B65" s="117" t="s">
        <v>19</v>
      </c>
      <c r="C65" s="117"/>
      <c r="D65" s="117"/>
      <c r="E65" s="117"/>
      <c r="F65" s="117"/>
      <c r="G65" s="117"/>
      <c r="H65" s="117"/>
      <c r="I65" s="117"/>
      <c r="J65" s="117"/>
      <c r="K65" s="117"/>
      <c r="L65" s="117"/>
      <c r="M65" s="117"/>
      <c r="N65" s="117"/>
      <c r="O65" s="117"/>
      <c r="P65" s="70"/>
      <c r="Q65" s="38"/>
      <c r="R65" s="38"/>
      <c r="S65" s="38"/>
      <c r="T65" s="38"/>
      <c r="U65" s="38"/>
      <c r="V65" s="38"/>
      <c r="W65" s="38"/>
      <c r="X65" s="38"/>
      <c r="Y65" s="38"/>
      <c r="Z65" s="38"/>
      <c r="AA65" s="39"/>
      <c r="AB65" s="39"/>
      <c r="AC65" s="39"/>
      <c r="AD65" s="39"/>
      <c r="AE65" s="32"/>
      <c r="AF65" s="32"/>
      <c r="AG65" s="32"/>
      <c r="AH65" s="32"/>
      <c r="AI65" s="32"/>
      <c r="AJ65" s="32"/>
      <c r="AK65" s="32"/>
      <c r="AL65" s="32"/>
      <c r="AM65" s="32"/>
      <c r="AN65" s="32"/>
      <c r="AO65" s="32"/>
      <c r="AP65" s="32"/>
      <c r="AQ65" s="32"/>
      <c r="AR65" s="32"/>
      <c r="AS65" s="32"/>
      <c r="AT65" s="32"/>
      <c r="AU65" s="32"/>
      <c r="AV65" s="32"/>
      <c r="AW65" s="32"/>
      <c r="AX65" s="32"/>
      <c r="AY65" s="32"/>
      <c r="AZ65" s="32"/>
      <c r="BA65" s="32"/>
      <c r="BB65" s="32"/>
      <c r="BC65" s="32"/>
      <c r="BD65" s="32"/>
      <c r="BE65" s="32"/>
      <c r="BF65" s="32"/>
      <c r="BG65" s="32"/>
      <c r="BH65" s="32"/>
      <c r="BI65" s="32"/>
      <c r="BJ65" s="32"/>
      <c r="BK65" s="32"/>
      <c r="BL65" s="32"/>
      <c r="BM65" s="32"/>
      <c r="BN65" s="32"/>
      <c r="BO65" s="32"/>
      <c r="BP65" s="32"/>
      <c r="BQ65" s="32"/>
      <c r="BR65" s="32"/>
      <c r="BS65" s="32"/>
      <c r="BT65" s="32"/>
      <c r="BU65" s="32"/>
      <c r="BV65" s="32"/>
      <c r="BW65" s="32"/>
      <c r="BX65" s="32"/>
      <c r="BY65" s="27"/>
    </row>
    <row r="66" spans="2:77" ht="13.5" thickBot="1" x14ac:dyDescent="0.25">
      <c r="B66" s="152" t="s">
        <v>20</v>
      </c>
      <c r="C66" s="153"/>
      <c r="D66" s="153"/>
      <c r="E66" s="153"/>
      <c r="F66" s="153"/>
      <c r="G66" s="153"/>
      <c r="H66" s="153"/>
      <c r="I66" s="153"/>
      <c r="J66" s="153"/>
      <c r="K66" s="153"/>
      <c r="L66" s="153"/>
      <c r="M66" s="153"/>
      <c r="N66" s="153"/>
      <c r="O66" s="153"/>
      <c r="P66" s="153"/>
      <c r="Q66" s="153"/>
      <c r="R66" s="153"/>
      <c r="S66" s="153"/>
      <c r="T66" s="153"/>
      <c r="U66" s="153"/>
      <c r="V66" s="153"/>
      <c r="W66" s="153"/>
      <c r="X66" s="153"/>
      <c r="Y66" s="153"/>
      <c r="Z66" s="153"/>
      <c r="AA66" s="153"/>
      <c r="AB66" s="153"/>
      <c r="AC66" s="153"/>
      <c r="AD66" s="153"/>
      <c r="AE66" s="153"/>
      <c r="AF66" s="153"/>
      <c r="AG66" s="153"/>
      <c r="AH66" s="153"/>
      <c r="AI66" s="153"/>
      <c r="AJ66" s="153"/>
      <c r="AK66" s="153"/>
      <c r="AL66" s="153"/>
      <c r="AM66" s="153"/>
      <c r="AN66" s="153"/>
      <c r="AO66" s="153"/>
      <c r="AP66" s="153"/>
      <c r="AQ66" s="153"/>
      <c r="AR66" s="153"/>
      <c r="AS66" s="153"/>
      <c r="AT66" s="153"/>
      <c r="AU66" s="153"/>
      <c r="AV66" s="153"/>
      <c r="AW66" s="153"/>
      <c r="AX66" s="153"/>
      <c r="AY66" s="153"/>
      <c r="AZ66" s="153"/>
      <c r="BA66" s="153"/>
      <c r="BB66" s="153"/>
      <c r="BC66" s="153"/>
      <c r="BD66" s="153"/>
      <c r="BE66" s="153"/>
      <c r="BF66" s="153"/>
      <c r="BG66" s="153"/>
      <c r="BH66" s="153"/>
      <c r="BI66" s="153"/>
      <c r="BJ66" s="153"/>
      <c r="BK66" s="153"/>
      <c r="BL66" s="153"/>
      <c r="BM66" s="153"/>
      <c r="BN66" s="153"/>
      <c r="BO66" s="153"/>
      <c r="BP66" s="153"/>
      <c r="BQ66" s="153"/>
      <c r="BR66" s="153"/>
      <c r="BS66" s="153"/>
      <c r="BT66" s="153"/>
      <c r="BU66" s="153"/>
      <c r="BV66" s="153"/>
      <c r="BW66" s="153"/>
      <c r="BX66" s="154"/>
      <c r="BY66" s="27"/>
    </row>
    <row r="67" spans="2:77" ht="13.5" thickBot="1" x14ac:dyDescent="0.25">
      <c r="B67" s="131"/>
      <c r="C67" s="132"/>
      <c r="D67" s="132"/>
      <c r="E67" s="132"/>
      <c r="F67" s="132"/>
      <c r="G67" s="132"/>
      <c r="H67" s="132"/>
      <c r="I67" s="132"/>
      <c r="J67" s="132"/>
      <c r="K67" s="132"/>
      <c r="L67" s="132"/>
      <c r="M67" s="132"/>
      <c r="N67" s="132"/>
      <c r="O67" s="132"/>
      <c r="P67" s="132"/>
      <c r="Q67" s="132"/>
      <c r="R67" s="132"/>
      <c r="S67" s="132"/>
      <c r="T67" s="132"/>
      <c r="U67" s="132"/>
      <c r="V67" s="132"/>
      <c r="W67" s="132"/>
      <c r="X67" s="132"/>
      <c r="Y67" s="132"/>
      <c r="Z67" s="132"/>
      <c r="AA67" s="132"/>
      <c r="AB67" s="132"/>
      <c r="AC67" s="132"/>
      <c r="AD67" s="132"/>
      <c r="AE67" s="132"/>
      <c r="AF67" s="132"/>
      <c r="AG67" s="132"/>
      <c r="AH67" s="132"/>
      <c r="AI67" s="132"/>
      <c r="AJ67" s="132"/>
      <c r="AK67" s="132"/>
      <c r="AL67" s="132"/>
      <c r="AM67" s="132"/>
      <c r="AN67" s="132"/>
      <c r="AO67" s="132"/>
      <c r="AP67" s="132"/>
      <c r="AQ67" s="132"/>
      <c r="AR67" s="132"/>
      <c r="AS67" s="132"/>
      <c r="AT67" s="132"/>
      <c r="AU67" s="132"/>
      <c r="AV67" s="132"/>
      <c r="AW67" s="132"/>
      <c r="AX67" s="132"/>
      <c r="AY67" s="132"/>
      <c r="AZ67" s="132"/>
      <c r="BA67" s="132"/>
      <c r="BB67" s="132"/>
      <c r="BC67" s="132"/>
      <c r="BD67" s="132"/>
      <c r="BE67" s="132"/>
      <c r="BF67" s="132"/>
      <c r="BG67" s="132"/>
      <c r="BH67" s="132"/>
      <c r="BI67" s="132"/>
      <c r="BJ67" s="132"/>
      <c r="BK67" s="132"/>
      <c r="BL67" s="132"/>
      <c r="BM67" s="132"/>
      <c r="BN67" s="132"/>
      <c r="BO67" s="132"/>
      <c r="BP67" s="132"/>
      <c r="BQ67" s="132"/>
      <c r="BR67" s="132"/>
      <c r="BS67" s="132"/>
      <c r="BT67" s="132"/>
      <c r="BU67" s="132"/>
      <c r="BV67" s="132"/>
      <c r="BW67" s="132"/>
      <c r="BX67" s="133"/>
      <c r="BY67" s="27"/>
    </row>
    <row r="68" spans="2:77" ht="10.15" customHeight="1" x14ac:dyDescent="0.2">
      <c r="B68" s="27"/>
      <c r="C68" s="27"/>
      <c r="D68" s="27"/>
      <c r="E68" s="27"/>
      <c r="F68" s="27"/>
      <c r="G68" s="27"/>
      <c r="H68" s="27"/>
      <c r="I68" s="27"/>
      <c r="J68" s="27"/>
      <c r="K68" s="27"/>
      <c r="L68" s="27"/>
      <c r="M68" s="27"/>
      <c r="N68" s="27"/>
      <c r="O68" s="27"/>
      <c r="P68" s="27"/>
      <c r="Q68" s="27"/>
      <c r="R68" s="27"/>
      <c r="S68" s="27"/>
      <c r="T68" s="27"/>
      <c r="U68" s="27"/>
      <c r="V68" s="27"/>
      <c r="W68" s="27"/>
      <c r="X68" s="27"/>
      <c r="Y68" s="27"/>
      <c r="Z68" s="27"/>
      <c r="AA68" s="27"/>
      <c r="AB68" s="27"/>
      <c r="AC68" s="27"/>
      <c r="AD68" s="27"/>
      <c r="AE68" s="27"/>
      <c r="AF68" s="27"/>
      <c r="AG68" s="27"/>
      <c r="AH68" s="27"/>
      <c r="AI68" s="27"/>
      <c r="AJ68" s="27"/>
      <c r="AK68" s="27"/>
      <c r="AL68" s="27"/>
      <c r="AM68" s="27"/>
      <c r="AN68" s="27"/>
      <c r="AO68" s="27"/>
      <c r="AP68" s="27"/>
      <c r="AQ68" s="27"/>
      <c r="AR68" s="27"/>
      <c r="AS68" s="27"/>
      <c r="AT68" s="27"/>
      <c r="AU68" s="27"/>
      <c r="AV68" s="27"/>
      <c r="AW68" s="27"/>
      <c r="AX68" s="27"/>
      <c r="AY68" s="27"/>
      <c r="AZ68" s="27"/>
      <c r="BA68" s="27"/>
      <c r="BB68" s="27"/>
      <c r="BC68" s="27"/>
      <c r="BD68" s="27"/>
      <c r="BE68" s="27"/>
      <c r="BF68" s="27"/>
      <c r="BG68" s="27"/>
      <c r="BH68" s="27"/>
      <c r="BI68" s="27"/>
      <c r="BJ68" s="27"/>
      <c r="BK68" s="27"/>
      <c r="BL68" s="27"/>
      <c r="BM68" s="27"/>
      <c r="BN68" s="27"/>
      <c r="BO68" s="27"/>
      <c r="BP68" s="27"/>
      <c r="BQ68" s="27"/>
      <c r="BR68" s="27"/>
      <c r="BS68" s="27"/>
      <c r="BT68" s="27"/>
      <c r="BU68" s="27"/>
      <c r="BV68" s="27"/>
      <c r="BW68" s="27"/>
      <c r="BX68" s="27"/>
      <c r="BY68" s="27"/>
    </row>
    <row r="69" spans="2:77" ht="21" customHeight="1" x14ac:dyDescent="0.2">
      <c r="B69" s="147" t="s">
        <v>59</v>
      </c>
      <c r="C69" s="147"/>
      <c r="D69" s="147"/>
      <c r="E69" s="147"/>
      <c r="F69" s="147"/>
      <c r="G69" s="147"/>
      <c r="H69" s="147"/>
      <c r="I69" s="147"/>
      <c r="J69" s="147"/>
      <c r="K69" s="147"/>
      <c r="L69" s="147"/>
      <c r="M69" s="147"/>
      <c r="N69" s="147"/>
      <c r="O69" s="147"/>
      <c r="P69" s="147"/>
      <c r="Q69" s="147"/>
      <c r="R69" s="147"/>
      <c r="S69" s="147"/>
      <c r="T69" s="147"/>
      <c r="U69" s="147"/>
      <c r="V69" s="147"/>
      <c r="W69" s="147"/>
      <c r="X69" s="147"/>
      <c r="Y69" s="147"/>
      <c r="Z69" s="147"/>
      <c r="AA69" s="147"/>
      <c r="AB69" s="147"/>
      <c r="AC69" s="147"/>
      <c r="AD69" s="147"/>
      <c r="AE69" s="147"/>
      <c r="AF69" s="147"/>
      <c r="AG69" s="147"/>
      <c r="AH69" s="147"/>
      <c r="AI69" s="147"/>
      <c r="AJ69" s="147"/>
      <c r="AK69" s="147"/>
      <c r="AL69" s="147"/>
      <c r="AM69" s="147"/>
      <c r="AN69" s="147"/>
      <c r="AO69" s="147"/>
      <c r="AP69" s="147"/>
      <c r="AQ69" s="147"/>
      <c r="AR69" s="147"/>
      <c r="AS69" s="147"/>
      <c r="AT69" s="147"/>
      <c r="AU69" s="147"/>
      <c r="AV69" s="147"/>
      <c r="AW69" s="147"/>
      <c r="AX69" s="147"/>
      <c r="AY69" s="147"/>
      <c r="AZ69" s="147"/>
      <c r="BA69" s="147"/>
      <c r="BB69" s="147"/>
      <c r="BC69" s="147"/>
      <c r="BD69" s="147"/>
      <c r="BE69" s="147"/>
      <c r="BF69" s="147"/>
      <c r="BG69" s="147"/>
      <c r="BH69" s="147"/>
      <c r="BI69" s="147"/>
      <c r="BJ69" s="147"/>
      <c r="BK69" s="147"/>
      <c r="BL69" s="147"/>
      <c r="BM69" s="147"/>
      <c r="BN69" s="147"/>
      <c r="BO69" s="147"/>
      <c r="BP69" s="147"/>
      <c r="BQ69" s="147"/>
      <c r="BR69" s="147"/>
      <c r="BS69" s="147"/>
      <c r="BT69" s="147"/>
      <c r="BU69" s="147"/>
      <c r="BV69" s="147"/>
      <c r="BW69" s="147"/>
      <c r="BX69" s="147"/>
      <c r="BY69" s="147"/>
    </row>
    <row r="70" spans="2:77" ht="10.15" customHeight="1" x14ac:dyDescent="0.2">
      <c r="B70" s="41"/>
      <c r="C70" s="41"/>
      <c r="D70" s="4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c r="AX70" s="22"/>
      <c r="AY70" s="22"/>
      <c r="AZ70" s="22"/>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7"/>
    </row>
    <row r="71" spans="2:77" ht="10.15" customHeight="1" thickBot="1" x14ac:dyDescent="0.25">
      <c r="B71" s="121" t="s">
        <v>21</v>
      </c>
      <c r="C71" s="121"/>
      <c r="D71" s="121"/>
      <c r="E71" s="121"/>
      <c r="F71" s="121"/>
      <c r="G71" s="121"/>
      <c r="H71" s="121"/>
      <c r="I71" s="121"/>
      <c r="J71" s="121"/>
      <c r="K71" s="121"/>
      <c r="L71" s="121"/>
      <c r="M71" s="121"/>
      <c r="N71" s="121"/>
      <c r="O71" s="121"/>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c r="BF71" s="22"/>
      <c r="BG71" s="22"/>
      <c r="BH71" s="22"/>
      <c r="BI71" s="22"/>
      <c r="BJ71" s="22"/>
      <c r="BK71" s="22"/>
      <c r="BL71" s="22"/>
      <c r="BM71" s="22"/>
      <c r="BN71" s="22"/>
      <c r="BO71" s="22"/>
      <c r="BP71" s="22"/>
      <c r="BQ71" s="22"/>
      <c r="BR71" s="22"/>
      <c r="BS71" s="22"/>
      <c r="BT71" s="22"/>
      <c r="BU71" s="22"/>
      <c r="BV71" s="22"/>
      <c r="BW71" s="22"/>
      <c r="BX71" s="22"/>
      <c r="BY71" s="27"/>
    </row>
    <row r="72" spans="2:77" ht="44.25" customHeight="1" thickBot="1" x14ac:dyDescent="0.25">
      <c r="B72" s="170" t="s">
        <v>154</v>
      </c>
      <c r="C72" s="171"/>
      <c r="D72" s="171"/>
      <c r="E72" s="171"/>
      <c r="F72" s="171"/>
      <c r="G72" s="171"/>
      <c r="H72" s="171"/>
      <c r="I72" s="171"/>
      <c r="J72" s="171"/>
      <c r="K72" s="171"/>
      <c r="L72" s="171"/>
      <c r="M72" s="171"/>
      <c r="N72" s="171"/>
      <c r="O72" s="171"/>
      <c r="P72" s="171"/>
      <c r="Q72" s="171"/>
      <c r="R72" s="171"/>
      <c r="S72" s="171"/>
      <c r="T72" s="171"/>
      <c r="U72" s="171"/>
      <c r="V72" s="171"/>
      <c r="W72" s="171"/>
      <c r="X72" s="171"/>
      <c r="Y72" s="171"/>
      <c r="Z72" s="171"/>
      <c r="AA72" s="172" t="s">
        <v>0</v>
      </c>
      <c r="AB72" s="172"/>
      <c r="AC72" s="172"/>
      <c r="AD72" s="172"/>
      <c r="AE72" s="172"/>
      <c r="AF72" s="172"/>
      <c r="AG72" s="177" t="s">
        <v>184</v>
      </c>
      <c r="AH72" s="178"/>
      <c r="AI72" s="178"/>
      <c r="AJ72" s="178"/>
      <c r="AK72" s="178"/>
      <c r="AL72" s="178"/>
      <c r="AM72" s="178"/>
      <c r="AN72" s="178"/>
      <c r="AO72" s="178"/>
      <c r="AP72" s="178"/>
      <c r="AQ72" s="178"/>
      <c r="AR72" s="178"/>
      <c r="AS72" s="178"/>
      <c r="AT72" s="178"/>
      <c r="AU72" s="178"/>
      <c r="AV72" s="178"/>
      <c r="AW72" s="178"/>
      <c r="AX72" s="178"/>
      <c r="AY72" s="178"/>
      <c r="AZ72" s="172" t="s">
        <v>162</v>
      </c>
      <c r="BA72" s="172"/>
      <c r="BB72" s="172"/>
      <c r="BC72" s="172"/>
      <c r="BD72" s="172"/>
      <c r="BE72" s="172"/>
      <c r="BF72" s="172" t="s">
        <v>155</v>
      </c>
      <c r="BG72" s="184"/>
      <c r="BH72" s="184"/>
      <c r="BI72" s="184"/>
      <c r="BJ72" s="184"/>
      <c r="BK72" s="184"/>
      <c r="BL72" s="184"/>
      <c r="BM72" s="184"/>
      <c r="BN72" s="184"/>
      <c r="BO72" s="184"/>
      <c r="BP72" s="184"/>
      <c r="BQ72" s="184"/>
      <c r="BR72" s="184"/>
      <c r="BS72" s="184"/>
      <c r="BT72" s="184"/>
      <c r="BU72" s="184"/>
      <c r="BV72" s="184"/>
      <c r="BW72" s="184"/>
      <c r="BX72" s="184"/>
      <c r="BY72" s="185"/>
    </row>
    <row r="73" spans="2:77" ht="18" customHeight="1" x14ac:dyDescent="0.2">
      <c r="B73" s="186" t="s">
        <v>156</v>
      </c>
      <c r="C73" s="187"/>
      <c r="D73" s="187"/>
      <c r="E73" s="187"/>
      <c r="F73" s="187"/>
      <c r="G73" s="187"/>
      <c r="H73" s="187"/>
      <c r="I73" s="187"/>
      <c r="J73" s="187"/>
      <c r="K73" s="187"/>
      <c r="L73" s="187"/>
      <c r="M73" s="187"/>
      <c r="N73" s="187"/>
      <c r="O73" s="187"/>
      <c r="P73" s="187"/>
      <c r="Q73" s="187"/>
      <c r="R73" s="187"/>
      <c r="S73" s="187"/>
      <c r="T73" s="187"/>
      <c r="U73" s="187"/>
      <c r="V73" s="187"/>
      <c r="W73" s="187"/>
      <c r="X73" s="187"/>
      <c r="Y73" s="187"/>
      <c r="Z73" s="187"/>
      <c r="AA73" s="188" t="str">
        <f>IF(B81="zadajte hodnoty do bielych buniek","","neaplikuje sa")</f>
        <v/>
      </c>
      <c r="AB73" s="188"/>
      <c r="AC73" s="188"/>
      <c r="AD73" s="188"/>
      <c r="AE73" s="188"/>
      <c r="AF73" s="188"/>
      <c r="AG73" s="189" t="str">
        <f>IF(B81="zadajte hodnoty do bielych buniek","","neaplikuje sa")</f>
        <v/>
      </c>
      <c r="AH73" s="189"/>
      <c r="AI73" s="189"/>
      <c r="AJ73" s="189"/>
      <c r="AK73" s="189"/>
      <c r="AL73" s="189"/>
      <c r="AM73" s="189"/>
      <c r="AN73" s="189"/>
      <c r="AO73" s="189"/>
      <c r="AP73" s="189"/>
      <c r="AQ73" s="189"/>
      <c r="AR73" s="189"/>
      <c r="AS73" s="189"/>
      <c r="AT73" s="189"/>
      <c r="AU73" s="189"/>
      <c r="AV73" s="189"/>
      <c r="AW73" s="189"/>
      <c r="AX73" s="189"/>
      <c r="AY73" s="189"/>
      <c r="AZ73" s="188" t="str">
        <f>IF(B81="zadajte hodnoty do bielych buniek","","neaplikuje sa")</f>
        <v/>
      </c>
      <c r="BA73" s="188"/>
      <c r="BB73" s="188"/>
      <c r="BC73" s="188"/>
      <c r="BD73" s="188"/>
      <c r="BE73" s="188"/>
      <c r="BF73" s="189" t="str">
        <f>IF(B81="zadajte hodnoty do bielych buniek","","neaplikuje sa")</f>
        <v/>
      </c>
      <c r="BG73" s="189"/>
      <c r="BH73" s="189"/>
      <c r="BI73" s="189"/>
      <c r="BJ73" s="189"/>
      <c r="BK73" s="189"/>
      <c r="BL73" s="189"/>
      <c r="BM73" s="189"/>
      <c r="BN73" s="189"/>
      <c r="BO73" s="189"/>
      <c r="BP73" s="189"/>
      <c r="BQ73" s="189"/>
      <c r="BR73" s="189"/>
      <c r="BS73" s="189"/>
      <c r="BT73" s="189"/>
      <c r="BU73" s="189"/>
      <c r="BV73" s="189"/>
      <c r="BW73" s="189"/>
      <c r="BX73" s="189"/>
      <c r="BY73" s="190"/>
    </row>
    <row r="74" spans="2:77" ht="18" customHeight="1" x14ac:dyDescent="0.2">
      <c r="B74" s="135" t="s">
        <v>157</v>
      </c>
      <c r="C74" s="136"/>
      <c r="D74" s="136"/>
      <c r="E74" s="136"/>
      <c r="F74" s="136"/>
      <c r="G74" s="136"/>
      <c r="H74" s="136"/>
      <c r="I74" s="136"/>
      <c r="J74" s="136"/>
      <c r="K74" s="136"/>
      <c r="L74" s="136"/>
      <c r="M74" s="136"/>
      <c r="N74" s="136"/>
      <c r="O74" s="136"/>
      <c r="P74" s="136"/>
      <c r="Q74" s="136"/>
      <c r="R74" s="136"/>
      <c r="S74" s="136"/>
      <c r="T74" s="136"/>
      <c r="U74" s="136"/>
      <c r="V74" s="136"/>
      <c r="W74" s="136"/>
      <c r="X74" s="136"/>
      <c r="Y74" s="136"/>
      <c r="Z74" s="136"/>
      <c r="AA74" s="140" t="str">
        <f>IF(B81="zadajte hodnoty do bielych buniek","",IF(OR(AB33="Paušálne výdavky",AB33="nemám výkaz"),"neaplikuje sa",IF(AG42=0,"OK",IF(ABS(AG42)&gt;(AG43/2),"ťažkosti","OK"))))</f>
        <v/>
      </c>
      <c r="AB74" s="140"/>
      <c r="AC74" s="140"/>
      <c r="AD74" s="140"/>
      <c r="AE74" s="140"/>
      <c r="AF74" s="140"/>
      <c r="AG74" s="139" t="str">
        <f>IF(B81="zadajte hodnoty do bielych buniek","","neaplikuje sa")</f>
        <v/>
      </c>
      <c r="AH74" s="139"/>
      <c r="AI74" s="139"/>
      <c r="AJ74" s="139"/>
      <c r="AK74" s="139"/>
      <c r="AL74" s="139"/>
      <c r="AM74" s="139"/>
      <c r="AN74" s="139"/>
      <c r="AO74" s="139"/>
      <c r="AP74" s="139"/>
      <c r="AQ74" s="139"/>
      <c r="AR74" s="139"/>
      <c r="AS74" s="139"/>
      <c r="AT74" s="139"/>
      <c r="AU74" s="139"/>
      <c r="AV74" s="139"/>
      <c r="AW74" s="139"/>
      <c r="AX74" s="139"/>
      <c r="AY74" s="139"/>
      <c r="AZ74" s="140" t="str">
        <f>IF(B81="zadajte hodnoty do bielych buniek","",IF(AND(CC24=TRUE,CB24=1),"MSP do 3 rokov","neaplikuje sa"))</f>
        <v/>
      </c>
      <c r="BA74" s="140"/>
      <c r="BB74" s="140"/>
      <c r="BC74" s="140"/>
      <c r="BD74" s="140"/>
      <c r="BE74" s="140"/>
      <c r="BF74" s="139" t="str">
        <f>IF(B81="zadajte hodnoty do bielych buniek","",IF(OR(AB33="Paušálne výdavky",AB33="nemám výkaz"),"neaplikuje sa",IF(AA74="OK","OK",IF(AND(AA74="ťažkosti",AZ74="MSP do 3 rokov"),"OK z dôvodu aplikácie výnimky","ťažkosti"))))</f>
        <v/>
      </c>
      <c r="BG74" s="139"/>
      <c r="BH74" s="139"/>
      <c r="BI74" s="139"/>
      <c r="BJ74" s="139"/>
      <c r="BK74" s="139"/>
      <c r="BL74" s="139"/>
      <c r="BM74" s="139"/>
      <c r="BN74" s="139"/>
      <c r="BO74" s="139"/>
      <c r="BP74" s="139"/>
      <c r="BQ74" s="139"/>
      <c r="BR74" s="139"/>
      <c r="BS74" s="139"/>
      <c r="BT74" s="139"/>
      <c r="BU74" s="139"/>
      <c r="BV74" s="139"/>
      <c r="BW74" s="139"/>
      <c r="BX74" s="139"/>
      <c r="BY74" s="192"/>
    </row>
    <row r="75" spans="2:77" ht="18" customHeight="1" x14ac:dyDescent="0.2">
      <c r="B75" s="135" t="s">
        <v>158</v>
      </c>
      <c r="C75" s="136"/>
      <c r="D75" s="136"/>
      <c r="E75" s="136"/>
      <c r="F75" s="136"/>
      <c r="G75" s="136"/>
      <c r="H75" s="136"/>
      <c r="I75" s="136"/>
      <c r="J75" s="136"/>
      <c r="K75" s="136"/>
      <c r="L75" s="136"/>
      <c r="M75" s="136"/>
      <c r="N75" s="136"/>
      <c r="O75" s="136"/>
      <c r="P75" s="136"/>
      <c r="Q75" s="136"/>
      <c r="R75" s="136"/>
      <c r="S75" s="136"/>
      <c r="T75" s="136"/>
      <c r="U75" s="136"/>
      <c r="V75" s="136"/>
      <c r="W75" s="136"/>
      <c r="X75" s="136"/>
      <c r="Y75" s="136"/>
      <c r="Z75" s="136"/>
      <c r="AA75" s="140" t="str">
        <f>IF(B81="zadajte hodnoty do bielych buniek","",IF(AF54="Podnik sa nenachádza ani v jednej z uvedených situácií","OK","ťažkosti"))</f>
        <v/>
      </c>
      <c r="AB75" s="140"/>
      <c r="AC75" s="140"/>
      <c r="AD75" s="140"/>
      <c r="AE75" s="140"/>
      <c r="AF75" s="140"/>
      <c r="AG75" s="140"/>
      <c r="AH75" s="140"/>
      <c r="AI75" s="140"/>
      <c r="AJ75" s="140"/>
      <c r="AK75" s="140"/>
      <c r="AL75" s="140"/>
      <c r="AM75" s="140"/>
      <c r="AN75" s="140"/>
      <c r="AO75" s="140"/>
      <c r="AP75" s="140"/>
      <c r="AQ75" s="140"/>
      <c r="AR75" s="140"/>
      <c r="AS75" s="140"/>
      <c r="AT75" s="140"/>
      <c r="AU75" s="140"/>
      <c r="AV75" s="140"/>
      <c r="AW75" s="140"/>
      <c r="AX75" s="140"/>
      <c r="AY75" s="140"/>
      <c r="AZ75" s="140" t="str">
        <f>IF(B81="zadajte hodnoty do bielych buniek","","neaplikuje sa")</f>
        <v/>
      </c>
      <c r="BA75" s="140"/>
      <c r="BB75" s="140"/>
      <c r="BC75" s="140"/>
      <c r="BD75" s="140"/>
      <c r="BE75" s="140"/>
      <c r="BF75" s="140" t="str">
        <f>IF(B81="zadajte hodnoty do bielych buniek","",AA75)</f>
        <v/>
      </c>
      <c r="BG75" s="140"/>
      <c r="BH75" s="140"/>
      <c r="BI75" s="140"/>
      <c r="BJ75" s="140"/>
      <c r="BK75" s="140"/>
      <c r="BL75" s="140"/>
      <c r="BM75" s="140"/>
      <c r="BN75" s="140"/>
      <c r="BO75" s="140"/>
      <c r="BP75" s="140"/>
      <c r="BQ75" s="140"/>
      <c r="BR75" s="140"/>
      <c r="BS75" s="140"/>
      <c r="BT75" s="140"/>
      <c r="BU75" s="140"/>
      <c r="BV75" s="140"/>
      <c r="BW75" s="140"/>
      <c r="BX75" s="140"/>
      <c r="BY75" s="201"/>
    </row>
    <row r="76" spans="2:77" ht="18" customHeight="1" x14ac:dyDescent="0.2">
      <c r="B76" s="135" t="s">
        <v>159</v>
      </c>
      <c r="C76" s="136"/>
      <c r="D76" s="136"/>
      <c r="E76" s="136"/>
      <c r="F76" s="136"/>
      <c r="G76" s="136"/>
      <c r="H76" s="136"/>
      <c r="I76" s="136"/>
      <c r="J76" s="136"/>
      <c r="K76" s="136"/>
      <c r="L76" s="136"/>
      <c r="M76" s="136"/>
      <c r="N76" s="136"/>
      <c r="O76" s="136"/>
      <c r="P76" s="136"/>
      <c r="Q76" s="136"/>
      <c r="R76" s="136"/>
      <c r="S76" s="136"/>
      <c r="T76" s="136"/>
      <c r="U76" s="136"/>
      <c r="V76" s="136"/>
      <c r="W76" s="136"/>
      <c r="X76" s="136"/>
      <c r="Y76" s="136"/>
      <c r="Z76" s="136"/>
      <c r="AA76" s="140" t="str">
        <f>IF(B81="zadajte hodnoty do bielych buniek","",IF(AF61="podnik sa nenachádza ani v jednej z uvedených situácií","OK","ťažkosti"))</f>
        <v/>
      </c>
      <c r="AB76" s="140"/>
      <c r="AC76" s="140"/>
      <c r="AD76" s="140"/>
      <c r="AE76" s="140"/>
      <c r="AF76" s="140"/>
      <c r="AG76" s="140"/>
      <c r="AH76" s="140"/>
      <c r="AI76" s="140"/>
      <c r="AJ76" s="140"/>
      <c r="AK76" s="140"/>
      <c r="AL76" s="140"/>
      <c r="AM76" s="140"/>
      <c r="AN76" s="140"/>
      <c r="AO76" s="140"/>
      <c r="AP76" s="140"/>
      <c r="AQ76" s="140"/>
      <c r="AR76" s="140"/>
      <c r="AS76" s="140"/>
      <c r="AT76" s="140"/>
      <c r="AU76" s="140"/>
      <c r="AV76" s="140"/>
      <c r="AW76" s="140"/>
      <c r="AX76" s="140"/>
      <c r="AY76" s="140"/>
      <c r="AZ76" s="140" t="str">
        <f>IF(B81="zadajte hodnoty do bielych buniek","","neaplikuje sa")</f>
        <v/>
      </c>
      <c r="BA76" s="140"/>
      <c r="BB76" s="140"/>
      <c r="BC76" s="140"/>
      <c r="BD76" s="140"/>
      <c r="BE76" s="140"/>
      <c r="BF76" s="140" t="str">
        <f>IF(B81="zadajte hodnoty do bielych buniek","",AA76)</f>
        <v/>
      </c>
      <c r="BG76" s="140"/>
      <c r="BH76" s="140"/>
      <c r="BI76" s="140"/>
      <c r="BJ76" s="140"/>
      <c r="BK76" s="140"/>
      <c r="BL76" s="140"/>
      <c r="BM76" s="140"/>
      <c r="BN76" s="140"/>
      <c r="BO76" s="140"/>
      <c r="BP76" s="140"/>
      <c r="BQ76" s="140"/>
      <c r="BR76" s="140"/>
      <c r="BS76" s="140"/>
      <c r="BT76" s="140"/>
      <c r="BU76" s="140"/>
      <c r="BV76" s="140"/>
      <c r="BW76" s="140"/>
      <c r="BX76" s="140"/>
      <c r="BY76" s="201"/>
    </row>
    <row r="77" spans="2:77" ht="18" customHeight="1" x14ac:dyDescent="0.2">
      <c r="B77" s="135" t="s">
        <v>160</v>
      </c>
      <c r="C77" s="136"/>
      <c r="D77" s="136"/>
      <c r="E77" s="136"/>
      <c r="F77" s="136"/>
      <c r="G77" s="136"/>
      <c r="H77" s="136"/>
      <c r="I77" s="136"/>
      <c r="J77" s="136"/>
      <c r="K77" s="136"/>
      <c r="L77" s="136"/>
      <c r="M77" s="136"/>
      <c r="N77" s="136"/>
      <c r="O77" s="136"/>
      <c r="P77" s="136"/>
      <c r="Q77" s="136"/>
      <c r="R77" s="136"/>
      <c r="S77" s="136"/>
      <c r="T77" s="136"/>
      <c r="U77" s="136"/>
      <c r="V77" s="136"/>
      <c r="W77" s="136"/>
      <c r="X77" s="136"/>
      <c r="Y77" s="136"/>
      <c r="Z77" s="136"/>
      <c r="AA77" s="140" t="str">
        <f>IF(B81="zadajte hodnoty do bielych buniek","",IF(OR(AB33="Paušálne výdavky",AB33="nemám výkaz"),"neaplikuje sa",IF(AG39=0,"ťažkosti",IF(OR(AG38/AG39&lt;0,AG38/AG39&gt;7.5),"ťažkosti","OK"))))</f>
        <v/>
      </c>
      <c r="AB77" s="140"/>
      <c r="AC77" s="140"/>
      <c r="AD77" s="140"/>
      <c r="AE77" s="140"/>
      <c r="AF77" s="140"/>
      <c r="AG77" s="139" t="str">
        <f>IF(B81="zadajte hodnoty do bielych buniek","",IF(OR(AZ33="Paušálne výdavky",AZ33="nemám výkaz"),"neaplikuje sa",IF(BF39=0,"ťažkosti",IF(OR(BF38/BF39&lt;0,BF38/BF39&gt;7.5),"ťažkosti","OK"))))</f>
        <v/>
      </c>
      <c r="AH77" s="139"/>
      <c r="AI77" s="139"/>
      <c r="AJ77" s="139"/>
      <c r="AK77" s="139"/>
      <c r="AL77" s="139"/>
      <c r="AM77" s="139"/>
      <c r="AN77" s="139"/>
      <c r="AO77" s="139"/>
      <c r="AP77" s="139"/>
      <c r="AQ77" s="139"/>
      <c r="AR77" s="139"/>
      <c r="AS77" s="139"/>
      <c r="AT77" s="139"/>
      <c r="AU77" s="139"/>
      <c r="AV77" s="139"/>
      <c r="AW77" s="139"/>
      <c r="AX77" s="139"/>
      <c r="AY77" s="139"/>
      <c r="AZ77" s="140" t="str">
        <f>IF(B81="zadajte hodnoty do bielych buniek","",IF(CB24=1,"MSP","neaplikuje sa"))</f>
        <v/>
      </c>
      <c r="BA77" s="140"/>
      <c r="BB77" s="140"/>
      <c r="BC77" s="140"/>
      <c r="BD77" s="140"/>
      <c r="BE77" s="140"/>
      <c r="BF77" s="139" t="str">
        <f>IF(B81="zadajte hodnoty do bielych buniek","",IF(OR(AB33="nemám výkaz",AB33="Paušálne výdavky",AZ33="nemám výkaz",AZ33="Paušálne výdavky"),"neaplikuje sa",IF(AND(AA77="ťažkosti",AG77="ťažkosti",AA78="ťažkosti",AG78="ťažkosti",AZ77="MSP"),"OK z dôvodu aplikácie výnimky",IF(AND(AA77="ťažkosti",AG77="ťažkosti",AA78="ťažkosti",AG78="ťažkosti"),"ťažkosti","OK"))))</f>
        <v/>
      </c>
      <c r="BG77" s="139"/>
      <c r="BH77" s="139"/>
      <c r="BI77" s="139"/>
      <c r="BJ77" s="139"/>
      <c r="BK77" s="139"/>
      <c r="BL77" s="139"/>
      <c r="BM77" s="139"/>
      <c r="BN77" s="139"/>
      <c r="BO77" s="139"/>
      <c r="BP77" s="139"/>
      <c r="BQ77" s="139"/>
      <c r="BR77" s="139"/>
      <c r="BS77" s="139"/>
      <c r="BT77" s="139"/>
      <c r="BU77" s="139"/>
      <c r="BV77" s="139"/>
      <c r="BW77" s="139"/>
      <c r="BX77" s="139"/>
      <c r="BY77" s="192"/>
    </row>
    <row r="78" spans="2:77" ht="18" customHeight="1" thickBot="1" x14ac:dyDescent="0.25">
      <c r="B78" s="137" t="s">
        <v>161</v>
      </c>
      <c r="C78" s="138"/>
      <c r="D78" s="138"/>
      <c r="E78" s="138"/>
      <c r="F78" s="138"/>
      <c r="G78" s="138"/>
      <c r="H78" s="138"/>
      <c r="I78" s="138"/>
      <c r="J78" s="138"/>
      <c r="K78" s="138"/>
      <c r="L78" s="138"/>
      <c r="M78" s="138"/>
      <c r="N78" s="138"/>
      <c r="O78" s="138"/>
      <c r="P78" s="138"/>
      <c r="Q78" s="138"/>
      <c r="R78" s="138"/>
      <c r="S78" s="138"/>
      <c r="T78" s="138"/>
      <c r="U78" s="138"/>
      <c r="V78" s="138"/>
      <c r="W78" s="138"/>
      <c r="X78" s="138"/>
      <c r="Y78" s="138"/>
      <c r="Z78" s="138"/>
      <c r="AA78" s="191" t="str">
        <f>IF(B81="zadajte hodnoty do bielych buniek","",IF(OR(AB33="Paušálne výdavky",AB33="nemám výkaz"),"neaplikuje sa",IF(AG45=0,"OK",IF(AG47/AG45&lt;1,"ťažkosti","OK"))))</f>
        <v/>
      </c>
      <c r="AB78" s="191"/>
      <c r="AC78" s="191"/>
      <c r="AD78" s="191"/>
      <c r="AE78" s="191"/>
      <c r="AF78" s="191"/>
      <c r="AG78" s="193" t="str">
        <f>IF(B81="zadajte hodnoty do bielych buniek","",IF(OR(AZ33="Paušálne výdavky",AZ33="nemám výkaz"),"neaplikuje sa",IF(BF45=0,"OK",IF(BF47/BF45&lt;1,"ťažkosti","OK"))))</f>
        <v/>
      </c>
      <c r="AH78" s="193"/>
      <c r="AI78" s="193"/>
      <c r="AJ78" s="193"/>
      <c r="AK78" s="193"/>
      <c r="AL78" s="193"/>
      <c r="AM78" s="193"/>
      <c r="AN78" s="193"/>
      <c r="AO78" s="193"/>
      <c r="AP78" s="193"/>
      <c r="AQ78" s="193"/>
      <c r="AR78" s="193"/>
      <c r="AS78" s="193"/>
      <c r="AT78" s="193"/>
      <c r="AU78" s="193"/>
      <c r="AV78" s="193"/>
      <c r="AW78" s="193"/>
      <c r="AX78" s="193"/>
      <c r="AY78" s="193"/>
      <c r="AZ78" s="191"/>
      <c r="BA78" s="191"/>
      <c r="BB78" s="191"/>
      <c r="BC78" s="191"/>
      <c r="BD78" s="191"/>
      <c r="BE78" s="191"/>
      <c r="BF78" s="193"/>
      <c r="BG78" s="193"/>
      <c r="BH78" s="193"/>
      <c r="BI78" s="193"/>
      <c r="BJ78" s="193"/>
      <c r="BK78" s="193"/>
      <c r="BL78" s="193"/>
      <c r="BM78" s="193"/>
      <c r="BN78" s="193"/>
      <c r="BO78" s="193"/>
      <c r="BP78" s="193"/>
      <c r="BQ78" s="193"/>
      <c r="BR78" s="193"/>
      <c r="BS78" s="193"/>
      <c r="BT78" s="193"/>
      <c r="BU78" s="193"/>
      <c r="BV78" s="193"/>
      <c r="BW78" s="193"/>
      <c r="BX78" s="193"/>
      <c r="BY78" s="194"/>
    </row>
    <row r="79" spans="2:77" ht="10.15" customHeight="1" x14ac:dyDescent="0.2">
      <c r="B79" s="2"/>
      <c r="C79" s="2"/>
      <c r="D79" s="2"/>
      <c r="E79" s="2"/>
      <c r="F79" s="2"/>
      <c r="G79" s="2"/>
      <c r="H79" s="2"/>
      <c r="I79" s="2"/>
      <c r="J79" s="2"/>
      <c r="K79" s="2"/>
      <c r="L79" s="2"/>
      <c r="M79" s="2"/>
      <c r="N79" s="2"/>
      <c r="O79" s="2"/>
      <c r="P79" s="2"/>
      <c r="Q79" s="2"/>
      <c r="R79" s="2"/>
      <c r="S79" s="2"/>
      <c r="T79" s="2"/>
      <c r="U79" s="2"/>
      <c r="V79" s="2"/>
      <c r="W79" s="2"/>
      <c r="X79" s="2"/>
      <c r="Y79" s="2"/>
      <c r="Z79" s="2"/>
      <c r="AA79" s="43"/>
      <c r="AB79" s="43"/>
      <c r="AC79" s="43"/>
      <c r="AD79" s="43"/>
      <c r="AE79" s="43"/>
      <c r="AF79" s="43"/>
      <c r="AG79" s="44"/>
      <c r="AH79" s="44"/>
      <c r="AI79" s="44"/>
      <c r="AJ79" s="44"/>
      <c r="AK79" s="44"/>
      <c r="AL79" s="44"/>
      <c r="AM79" s="44"/>
      <c r="AN79" s="44"/>
      <c r="AO79" s="44"/>
      <c r="AP79" s="44"/>
      <c r="AQ79" s="44"/>
      <c r="AR79" s="44"/>
      <c r="AS79" s="44"/>
      <c r="AT79" s="44"/>
      <c r="AU79" s="44"/>
      <c r="AV79" s="44"/>
      <c r="AW79" s="44"/>
      <c r="AX79" s="44"/>
      <c r="AY79" s="44"/>
      <c r="AZ79" s="45"/>
      <c r="BA79" s="45"/>
      <c r="BB79" s="45"/>
      <c r="BC79" s="45"/>
      <c r="BD79" s="45"/>
      <c r="BE79" s="45"/>
      <c r="BF79" s="44"/>
      <c r="BG79" s="44"/>
      <c r="BH79" s="44"/>
      <c r="BI79" s="44"/>
      <c r="BJ79" s="44"/>
      <c r="BK79" s="44"/>
      <c r="BL79" s="44"/>
      <c r="BM79" s="44"/>
      <c r="BN79" s="44"/>
      <c r="BO79" s="44"/>
      <c r="BP79" s="44"/>
      <c r="BQ79" s="44"/>
      <c r="BR79" s="44"/>
      <c r="BS79" s="44"/>
      <c r="BT79" s="44"/>
      <c r="BU79" s="44"/>
      <c r="BV79" s="44"/>
      <c r="BW79" s="44"/>
      <c r="BX79" s="44"/>
      <c r="BY79" s="44"/>
    </row>
    <row r="80" spans="2:77" ht="18.75" customHeight="1" x14ac:dyDescent="0.2">
      <c r="B80" s="147" t="s">
        <v>163</v>
      </c>
      <c r="C80" s="147"/>
      <c r="D80" s="147"/>
      <c r="E80" s="147"/>
      <c r="F80" s="147"/>
      <c r="G80" s="147"/>
      <c r="H80" s="147"/>
      <c r="I80" s="147"/>
      <c r="J80" s="147"/>
      <c r="K80" s="147"/>
      <c r="L80" s="147"/>
      <c r="M80" s="147"/>
      <c r="N80" s="147"/>
      <c r="O80" s="147"/>
      <c r="P80" s="147"/>
      <c r="Q80" s="147"/>
      <c r="R80" s="147"/>
      <c r="S80" s="147"/>
      <c r="T80" s="147"/>
      <c r="U80" s="147"/>
      <c r="V80" s="147"/>
      <c r="W80" s="147"/>
      <c r="X80" s="147"/>
      <c r="Y80" s="147"/>
      <c r="Z80" s="147"/>
      <c r="AA80" s="147"/>
      <c r="AB80" s="147"/>
      <c r="AC80" s="147"/>
      <c r="AD80" s="147"/>
      <c r="AE80" s="147"/>
      <c r="AF80" s="147"/>
      <c r="AG80" s="147"/>
      <c r="AH80" s="147"/>
      <c r="AI80" s="147"/>
      <c r="AJ80" s="147"/>
      <c r="AK80" s="147"/>
      <c r="AL80" s="147"/>
      <c r="AM80" s="147"/>
      <c r="AN80" s="147"/>
      <c r="AO80" s="147"/>
      <c r="AP80" s="147"/>
      <c r="AQ80" s="147"/>
      <c r="AR80" s="147"/>
      <c r="AS80" s="147"/>
      <c r="AT80" s="147"/>
      <c r="AU80" s="147"/>
      <c r="AV80" s="147"/>
      <c r="AW80" s="147"/>
      <c r="AX80" s="147"/>
      <c r="AY80" s="147"/>
      <c r="AZ80" s="147"/>
      <c r="BA80" s="147"/>
      <c r="BB80" s="147"/>
      <c r="BC80" s="147"/>
      <c r="BD80" s="147"/>
      <c r="BE80" s="147"/>
      <c r="BF80" s="147"/>
      <c r="BG80" s="147"/>
      <c r="BH80" s="147"/>
      <c r="BI80" s="147"/>
      <c r="BJ80" s="147"/>
      <c r="BK80" s="147"/>
      <c r="BL80" s="147"/>
      <c r="BM80" s="147"/>
      <c r="BN80" s="147"/>
      <c r="BO80" s="147"/>
      <c r="BP80" s="147"/>
      <c r="BQ80" s="147"/>
      <c r="BR80" s="147"/>
      <c r="BS80" s="147"/>
      <c r="BT80" s="147"/>
      <c r="BU80" s="147"/>
      <c r="BV80" s="147"/>
      <c r="BW80" s="147"/>
      <c r="BX80" s="147"/>
      <c r="BY80" s="147"/>
    </row>
    <row r="81" spans="2:91" ht="26.25" customHeight="1" x14ac:dyDescent="0.2">
      <c r="B81" s="209" t="str">
        <f>IF(OR(T12="",T13="",T18="",T19="",T20="",AB33="",AZ33="",AND(AG38="",AA38&lt;&gt;"----"),AND(AG39="",AA39&lt;&gt;"----"),AND(AG40="",AA40&lt;&gt;"----"),AND(AG41="",AA41&lt;&gt;"----"),AND(AG44="",AA44&lt;&gt;"----"),AND(AG45="",AA45&lt;&gt;"----"),AND(AG46="",AA46&lt;&gt;"----"),AND(BF38="",AZ38&lt;&gt;"----"),AND(BF39="",AZ39&lt;&gt;"----"),AND(BF44="",AZ44&lt;&gt;"----"),AND(BF45="",AZ45&lt;&gt;"----"),AND(BF46="",AZ46&lt;&gt;"----"),AF54="",AF61="",B67=""),"zadajte hodnoty do bielych buniek","OK")</f>
        <v>zadajte hodnoty do bielych buniek</v>
      </c>
      <c r="C81" s="209"/>
      <c r="D81" s="209"/>
      <c r="E81" s="209"/>
      <c r="F81" s="209"/>
      <c r="G81" s="209"/>
      <c r="H81" s="209"/>
      <c r="I81" s="209"/>
      <c r="J81" s="209"/>
      <c r="K81" s="209"/>
      <c r="L81" s="209"/>
      <c r="M81" s="209"/>
      <c r="N81" s="209"/>
      <c r="O81" s="209"/>
      <c r="P81" s="209"/>
      <c r="Q81" s="209"/>
      <c r="R81" s="209"/>
      <c r="S81" s="209"/>
      <c r="T81" s="209"/>
      <c r="U81" s="209"/>
      <c r="V81" s="209"/>
      <c r="W81" s="209"/>
      <c r="X81" s="209"/>
      <c r="Y81" s="209"/>
      <c r="Z81" s="209"/>
      <c r="AA81" s="209"/>
      <c r="AB81" s="209"/>
      <c r="AC81" s="209"/>
      <c r="AD81" s="209"/>
      <c r="AE81" s="209"/>
      <c r="AF81" s="209"/>
      <c r="AG81" s="209"/>
      <c r="AH81" s="209"/>
      <c r="AI81" s="209"/>
      <c r="AJ81" s="209"/>
      <c r="AK81" s="209"/>
      <c r="AL81" s="209"/>
      <c r="AM81" s="209"/>
      <c r="AN81" s="209"/>
      <c r="AO81" s="209"/>
      <c r="AP81" s="209"/>
      <c r="AQ81" s="209"/>
      <c r="AR81" s="209"/>
      <c r="AS81" s="209"/>
      <c r="AT81" s="209"/>
      <c r="AU81" s="209"/>
      <c r="AV81" s="209"/>
      <c r="AW81" s="209"/>
      <c r="AX81" s="209"/>
      <c r="AY81" s="209"/>
      <c r="AZ81" s="209"/>
      <c r="BA81" s="209"/>
      <c r="BB81" s="209"/>
      <c r="BC81" s="209"/>
      <c r="BD81" s="209"/>
      <c r="BE81" s="209"/>
      <c r="BF81" s="209"/>
      <c r="BG81" s="209"/>
      <c r="BH81" s="209"/>
      <c r="BI81" s="209"/>
      <c r="BJ81" s="209"/>
      <c r="BK81" s="209"/>
      <c r="BL81" s="209"/>
      <c r="BM81" s="209"/>
      <c r="BN81" s="209"/>
      <c r="BO81" s="209"/>
      <c r="BP81" s="209"/>
      <c r="BQ81" s="209"/>
      <c r="BR81" s="209"/>
      <c r="BS81" s="209"/>
      <c r="BT81" s="209"/>
      <c r="BU81" s="209"/>
      <c r="BV81" s="209"/>
      <c r="BW81" s="209"/>
      <c r="BX81" s="209"/>
      <c r="BY81" s="209"/>
    </row>
    <row r="82" spans="2:91" ht="4.5" customHeight="1" x14ac:dyDescent="0.2">
      <c r="B82" s="41"/>
      <c r="C82" s="41"/>
      <c r="D82" s="4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2"/>
      <c r="BK82" s="22"/>
      <c r="BL82" s="22"/>
      <c r="BM82" s="22"/>
      <c r="BN82" s="22"/>
      <c r="BO82" s="22"/>
      <c r="BP82" s="22"/>
      <c r="BQ82" s="22"/>
      <c r="BR82" s="22"/>
      <c r="BS82" s="22"/>
      <c r="BT82" s="22"/>
      <c r="BU82" s="22"/>
      <c r="BV82" s="22"/>
      <c r="BW82" s="22"/>
      <c r="BX82" s="22"/>
      <c r="BY82" s="27"/>
    </row>
    <row r="83" spans="2:91" ht="4.5" customHeight="1" thickBot="1" x14ac:dyDescent="0.25">
      <c r="B83" s="41"/>
      <c r="C83" s="41"/>
      <c r="D83" s="4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c r="AT83" s="22"/>
      <c r="AU83" s="22"/>
      <c r="AV83" s="22"/>
      <c r="AW83" s="22"/>
      <c r="AX83" s="22"/>
      <c r="AY83" s="22"/>
      <c r="AZ83" s="22"/>
      <c r="BA83" s="22"/>
      <c r="BB83" s="22"/>
      <c r="BC83" s="22"/>
      <c r="BD83" s="22"/>
      <c r="BE83" s="22"/>
      <c r="BF83" s="22"/>
      <c r="BG83" s="22"/>
      <c r="BH83" s="22"/>
      <c r="BI83" s="22"/>
      <c r="BJ83" s="22"/>
      <c r="BK83" s="22"/>
      <c r="BL83" s="22"/>
      <c r="BM83" s="22"/>
      <c r="BN83" s="22"/>
      <c r="BO83" s="22"/>
      <c r="BP83" s="22"/>
      <c r="BQ83" s="22"/>
      <c r="BR83" s="22"/>
      <c r="BS83" s="22"/>
      <c r="BT83" s="22"/>
      <c r="BU83" s="22"/>
      <c r="BV83" s="22"/>
      <c r="BW83" s="22"/>
      <c r="BX83" s="22"/>
      <c r="BY83" s="27"/>
    </row>
    <row r="84" spans="2:91" ht="15.75" customHeight="1" thickTop="1" x14ac:dyDescent="0.2">
      <c r="B84" s="41"/>
      <c r="C84" s="41"/>
      <c r="D84" s="42"/>
      <c r="E84" s="22"/>
      <c r="F84" s="22"/>
      <c r="G84" s="22"/>
      <c r="H84" s="22"/>
      <c r="I84" s="22"/>
      <c r="J84" s="22"/>
      <c r="K84" s="22"/>
      <c r="L84" s="22"/>
      <c r="M84" s="22"/>
      <c r="N84" s="22"/>
      <c r="O84" s="22"/>
      <c r="P84" s="22"/>
      <c r="Q84" s="22"/>
      <c r="R84" s="22"/>
      <c r="S84" s="22"/>
      <c r="T84" s="22"/>
      <c r="U84" s="22"/>
      <c r="V84" s="22"/>
      <c r="W84" s="22"/>
      <c r="X84" s="22"/>
      <c r="Y84" s="22"/>
      <c r="Z84" s="22"/>
      <c r="AA84" s="22"/>
      <c r="AB84" s="22"/>
      <c r="AC84" s="22"/>
      <c r="AD84" s="195" t="str">
        <f>IF(B81="zadajte hodnoty do bielych buniek","",IF(OR(BF73="ťažkosti",BF74="ťažkosti",BF75="ťažkosti",BF76="ťažkosti",BF77="ťažkosti",B67="Som členom hospodárskej jednotky, ktorá na základe konsolidácie vykazuje znaky podniku v ťažkostiach"),"podnik je v ťažkostiach","podnik nie je v ťažkostiach"))</f>
        <v/>
      </c>
      <c r="AE84" s="196"/>
      <c r="AF84" s="196"/>
      <c r="AG84" s="196"/>
      <c r="AH84" s="196"/>
      <c r="AI84" s="196"/>
      <c r="AJ84" s="196"/>
      <c r="AK84" s="196"/>
      <c r="AL84" s="196"/>
      <c r="AM84" s="196"/>
      <c r="AN84" s="196"/>
      <c r="AO84" s="196"/>
      <c r="AP84" s="196"/>
      <c r="AQ84" s="196"/>
      <c r="AR84" s="196"/>
      <c r="AS84" s="196"/>
      <c r="AT84" s="196"/>
      <c r="AU84" s="196"/>
      <c r="AV84" s="196"/>
      <c r="AW84" s="197"/>
      <c r="AX84" s="22"/>
      <c r="AY84" s="22"/>
      <c r="AZ84" s="22"/>
      <c r="BA84" s="22"/>
      <c r="BB84" s="22"/>
      <c r="BC84" s="22"/>
      <c r="BD84" s="22"/>
      <c r="BE84" s="22"/>
      <c r="BF84" s="22"/>
      <c r="BG84" s="22"/>
      <c r="BH84" s="22"/>
      <c r="BI84" s="22"/>
      <c r="BJ84" s="22"/>
      <c r="BK84" s="22"/>
      <c r="BL84" s="22"/>
      <c r="BM84" s="22"/>
      <c r="BN84" s="22"/>
      <c r="BO84" s="22"/>
      <c r="BP84" s="22"/>
      <c r="BQ84" s="22"/>
      <c r="BR84" s="22"/>
      <c r="BS84" s="22"/>
      <c r="BT84" s="22"/>
      <c r="BU84" s="22"/>
      <c r="BV84" s="22"/>
      <c r="BW84" s="22"/>
      <c r="BX84" s="22"/>
      <c r="BY84" s="27"/>
    </row>
    <row r="85" spans="2:91" ht="15" customHeight="1" thickBot="1" x14ac:dyDescent="0.25">
      <c r="B85" s="41"/>
      <c r="C85" s="41"/>
      <c r="D85" s="42"/>
      <c r="E85" s="22"/>
      <c r="F85" s="22"/>
      <c r="G85" s="22"/>
      <c r="H85" s="22"/>
      <c r="I85" s="22"/>
      <c r="J85" s="22"/>
      <c r="K85" s="22"/>
      <c r="L85" s="22"/>
      <c r="M85" s="22"/>
      <c r="N85" s="22"/>
      <c r="O85" s="22"/>
      <c r="P85" s="22"/>
      <c r="Q85" s="22"/>
      <c r="R85" s="22"/>
      <c r="S85" s="22"/>
      <c r="T85" s="22"/>
      <c r="U85" s="22"/>
      <c r="V85" s="22"/>
      <c r="W85" s="22"/>
      <c r="X85" s="22"/>
      <c r="Y85" s="22"/>
      <c r="Z85" s="22"/>
      <c r="AA85" s="22"/>
      <c r="AB85" s="22"/>
      <c r="AC85" s="22"/>
      <c r="AD85" s="198"/>
      <c r="AE85" s="199"/>
      <c r="AF85" s="199"/>
      <c r="AG85" s="199"/>
      <c r="AH85" s="199"/>
      <c r="AI85" s="199"/>
      <c r="AJ85" s="199"/>
      <c r="AK85" s="199"/>
      <c r="AL85" s="199"/>
      <c r="AM85" s="199"/>
      <c r="AN85" s="199"/>
      <c r="AO85" s="199"/>
      <c r="AP85" s="199"/>
      <c r="AQ85" s="199"/>
      <c r="AR85" s="199"/>
      <c r="AS85" s="199"/>
      <c r="AT85" s="199"/>
      <c r="AU85" s="199"/>
      <c r="AV85" s="199"/>
      <c r="AW85" s="200"/>
      <c r="AX85" s="22"/>
      <c r="AY85" s="22"/>
      <c r="AZ85" s="22"/>
      <c r="BA85" s="22"/>
      <c r="BB85" s="22"/>
      <c r="BC85" s="22"/>
      <c r="BD85" s="22"/>
      <c r="BE85" s="22"/>
      <c r="BF85" s="22"/>
      <c r="BG85" s="22"/>
      <c r="BH85" s="22"/>
      <c r="BI85" s="22"/>
      <c r="BJ85" s="22"/>
      <c r="BK85" s="22"/>
      <c r="BL85" s="22"/>
      <c r="BM85" s="22"/>
      <c r="BN85" s="22"/>
      <c r="BO85" s="22"/>
      <c r="BP85" s="22"/>
      <c r="BQ85" s="22"/>
      <c r="BR85" s="22"/>
      <c r="BS85" s="22"/>
      <c r="BT85" s="22"/>
      <c r="BU85" s="22"/>
      <c r="BV85" s="22"/>
      <c r="BW85" s="22"/>
      <c r="BX85" s="22"/>
      <c r="BY85" s="27"/>
    </row>
    <row r="86" spans="2:91" ht="15" customHeight="1" thickTop="1" thickBot="1" x14ac:dyDescent="0.25">
      <c r="B86" s="41"/>
      <c r="C86" s="41"/>
      <c r="D86" s="42"/>
      <c r="E86" s="22"/>
      <c r="F86" s="22"/>
      <c r="G86" s="22"/>
      <c r="H86" s="22"/>
      <c r="I86" s="22"/>
      <c r="J86" s="22"/>
      <c r="K86" s="22"/>
      <c r="L86" s="22"/>
      <c r="M86" s="22"/>
      <c r="N86" s="22"/>
      <c r="O86" s="22"/>
      <c r="P86" s="22"/>
      <c r="Q86" s="22"/>
      <c r="R86" s="22"/>
      <c r="S86" s="22"/>
      <c r="T86" s="22"/>
      <c r="U86" s="22"/>
      <c r="V86" s="22"/>
      <c r="W86" s="22"/>
      <c r="X86" s="22"/>
      <c r="Y86" s="22"/>
      <c r="Z86" s="22"/>
      <c r="AA86" s="22"/>
      <c r="AB86" s="22"/>
      <c r="AC86" s="22"/>
      <c r="AD86" s="64"/>
      <c r="AE86" s="64"/>
      <c r="AF86" s="64"/>
      <c r="AG86" s="64"/>
      <c r="AH86" s="64"/>
      <c r="AI86" s="64"/>
      <c r="AJ86" s="64"/>
      <c r="AK86" s="64"/>
      <c r="AL86" s="64"/>
      <c r="AM86" s="64"/>
      <c r="AN86" s="64"/>
      <c r="AO86" s="64"/>
      <c r="AP86" s="64"/>
      <c r="AQ86" s="64"/>
      <c r="AR86" s="64"/>
      <c r="AS86" s="64"/>
      <c r="AT86" s="64"/>
      <c r="AU86" s="64"/>
      <c r="AV86" s="64"/>
      <c r="AW86" s="64"/>
      <c r="AX86" s="22"/>
      <c r="AY86" s="22"/>
      <c r="AZ86" s="22"/>
      <c r="BA86" s="22"/>
      <c r="BB86" s="22"/>
      <c r="BC86" s="22"/>
      <c r="BD86" s="22"/>
      <c r="BE86" s="22"/>
      <c r="BF86" s="22"/>
      <c r="BG86" s="22"/>
      <c r="BH86" s="22"/>
      <c r="BI86" s="22"/>
      <c r="BJ86" s="22"/>
      <c r="BK86" s="22"/>
      <c r="BL86" s="22"/>
      <c r="BM86" s="22"/>
      <c r="BN86" s="22"/>
      <c r="BO86" s="22"/>
      <c r="BP86" s="22"/>
      <c r="BQ86" s="22"/>
      <c r="BR86" s="22"/>
      <c r="BS86" s="22"/>
      <c r="BT86" s="22"/>
      <c r="BU86" s="22"/>
      <c r="BV86" s="22"/>
      <c r="BW86" s="22"/>
      <c r="BX86" s="22"/>
      <c r="BY86" s="27"/>
    </row>
    <row r="87" spans="2:91" ht="15" customHeight="1" thickBot="1" x14ac:dyDescent="0.3">
      <c r="B87" s="202" t="s">
        <v>175</v>
      </c>
      <c r="C87" s="203"/>
      <c r="D87" s="203"/>
      <c r="E87" s="203"/>
      <c r="F87" s="203"/>
      <c r="G87" s="203"/>
      <c r="H87" s="203"/>
      <c r="I87" s="203"/>
      <c r="J87" s="203"/>
      <c r="K87" s="203"/>
      <c r="L87" s="203"/>
      <c r="M87" s="203"/>
      <c r="N87" s="203"/>
      <c r="O87" s="203"/>
      <c r="P87" s="203"/>
      <c r="Q87" s="203"/>
      <c r="R87" s="203"/>
      <c r="S87" s="203"/>
      <c r="T87" s="203"/>
      <c r="U87" s="203"/>
      <c r="V87" s="203"/>
      <c r="W87" s="203"/>
      <c r="X87" s="203"/>
      <c r="Y87" s="203"/>
      <c r="Z87" s="204"/>
      <c r="AA87" s="205"/>
      <c r="AB87" s="206"/>
      <c r="AC87" s="206"/>
      <c r="AD87" s="206"/>
      <c r="AE87" s="206"/>
      <c r="AF87" s="206"/>
      <c r="AG87" s="206"/>
      <c r="AH87" s="206"/>
      <c r="AI87" s="206"/>
      <c r="AJ87" s="206"/>
      <c r="AK87" s="206"/>
      <c r="AL87" s="206"/>
      <c r="AM87" s="206"/>
      <c r="AN87" s="206"/>
      <c r="AO87" s="207"/>
      <c r="AP87" s="64"/>
      <c r="AQ87" s="64"/>
      <c r="AR87" s="64"/>
      <c r="AS87" s="64"/>
      <c r="AT87" s="64"/>
      <c r="AU87" s="64"/>
      <c r="AV87" s="64"/>
      <c r="AW87" s="64"/>
      <c r="AX87" s="22"/>
      <c r="AY87" s="22"/>
      <c r="AZ87" s="22"/>
      <c r="BA87" s="22"/>
      <c r="BB87" s="22"/>
      <c r="BC87" s="22"/>
      <c r="BD87" s="22"/>
      <c r="BE87" s="22"/>
      <c r="BF87" s="22"/>
      <c r="BG87" s="22"/>
      <c r="BH87" s="22"/>
      <c r="BI87" s="22"/>
      <c r="BJ87" s="22"/>
      <c r="BK87" s="22"/>
      <c r="BL87" s="22"/>
      <c r="BM87" s="22"/>
      <c r="BN87" s="22"/>
      <c r="BO87" s="22"/>
      <c r="BP87" s="22"/>
      <c r="BQ87" s="22"/>
      <c r="BR87" s="22"/>
      <c r="BS87" s="22"/>
      <c r="BT87" s="22"/>
      <c r="BU87" s="22"/>
      <c r="BV87" s="22"/>
      <c r="BW87" s="22"/>
      <c r="BX87" s="22"/>
      <c r="BY87" s="27"/>
    </row>
    <row r="88" spans="2:91" ht="35.25" customHeight="1" thickBot="1" x14ac:dyDescent="0.3">
      <c r="B88" s="210" t="s">
        <v>176</v>
      </c>
      <c r="C88" s="211"/>
      <c r="D88" s="211"/>
      <c r="E88" s="211"/>
      <c r="F88" s="211"/>
      <c r="G88" s="211"/>
      <c r="H88" s="211"/>
      <c r="I88" s="211"/>
      <c r="J88" s="211"/>
      <c r="K88" s="211"/>
      <c r="L88" s="211"/>
      <c r="M88" s="211"/>
      <c r="N88" s="211"/>
      <c r="O88" s="211"/>
      <c r="P88" s="211"/>
      <c r="Q88" s="211"/>
      <c r="R88" s="211"/>
      <c r="S88" s="211"/>
      <c r="T88" s="211"/>
      <c r="U88" s="211"/>
      <c r="V88" s="211"/>
      <c r="W88" s="211"/>
      <c r="X88" s="211"/>
      <c r="Y88" s="211"/>
      <c r="Z88" s="212"/>
      <c r="AA88" s="205"/>
      <c r="AB88" s="206"/>
      <c r="AC88" s="206"/>
      <c r="AD88" s="206"/>
      <c r="AE88" s="206"/>
      <c r="AF88" s="206"/>
      <c r="AG88" s="206"/>
      <c r="AH88" s="206"/>
      <c r="AI88" s="206"/>
      <c r="AJ88" s="206"/>
      <c r="AK88" s="206"/>
      <c r="AL88" s="206"/>
      <c r="AM88" s="206"/>
      <c r="AN88" s="206"/>
      <c r="AO88" s="207"/>
      <c r="AP88" s="22"/>
      <c r="AQ88" s="22"/>
      <c r="AR88" s="22"/>
      <c r="AS88" s="22"/>
      <c r="AT88" s="22"/>
      <c r="AU88" s="22"/>
      <c r="AV88" s="22"/>
      <c r="AW88" s="22"/>
      <c r="AX88" s="22"/>
      <c r="AY88" s="22"/>
      <c r="AZ88" s="22"/>
      <c r="BA88" s="22"/>
      <c r="BB88" s="22"/>
      <c r="BC88" s="22"/>
      <c r="BD88" s="22"/>
      <c r="BE88" s="22"/>
      <c r="BF88" s="22"/>
      <c r="BG88" s="22"/>
      <c r="BH88" s="22"/>
      <c r="BI88" s="22"/>
      <c r="BJ88" s="22"/>
      <c r="BK88" s="22"/>
      <c r="BL88" s="22"/>
      <c r="BM88" s="22"/>
      <c r="BN88" s="22"/>
      <c r="BO88" s="22"/>
      <c r="BP88" s="22"/>
      <c r="BQ88" s="22"/>
      <c r="BR88" s="22"/>
      <c r="BS88" s="22"/>
      <c r="BT88" s="22"/>
      <c r="BU88" s="22"/>
      <c r="BV88" s="22"/>
      <c r="BW88" s="22"/>
      <c r="BX88" s="22"/>
      <c r="BY88" s="27"/>
    </row>
    <row r="89" spans="2:91" ht="15" x14ac:dyDescent="0.25">
      <c r="B89" s="65"/>
      <c r="C89" s="65"/>
      <c r="D89" s="65"/>
      <c r="E89" s="65"/>
      <c r="F89" s="65"/>
      <c r="G89" s="65"/>
      <c r="H89" s="65"/>
      <c r="I89" s="65"/>
      <c r="J89" s="65"/>
      <c r="K89" s="65"/>
      <c r="L89" s="65"/>
      <c r="M89" s="65"/>
      <c r="N89" s="65"/>
      <c r="O89" s="65"/>
      <c r="P89" s="65"/>
      <c r="Q89" s="65"/>
      <c r="R89" s="65"/>
      <c r="S89" s="65"/>
      <c r="T89" s="65"/>
      <c r="U89" s="65"/>
      <c r="V89" s="65"/>
      <c r="W89" s="65"/>
      <c r="X89" s="65"/>
      <c r="Y89" s="65"/>
      <c r="Z89" s="65"/>
      <c r="AA89" s="85"/>
      <c r="AB89" s="85"/>
      <c r="AC89" s="85"/>
      <c r="AD89" s="85"/>
      <c r="AE89" s="85"/>
      <c r="AF89" s="85"/>
      <c r="AG89" s="85"/>
      <c r="AH89" s="85"/>
      <c r="AI89" s="85"/>
      <c r="AJ89" s="85"/>
      <c r="AK89" s="85"/>
      <c r="AL89" s="85"/>
      <c r="AM89" s="85"/>
      <c r="AN89" s="85"/>
      <c r="AO89" s="85"/>
      <c r="AP89" s="22"/>
      <c r="AQ89" s="22"/>
      <c r="AR89" s="22"/>
      <c r="AS89" s="22"/>
      <c r="AT89" s="22"/>
      <c r="AU89" s="22"/>
      <c r="AV89" s="22"/>
      <c r="AW89" s="22"/>
      <c r="AX89" s="22"/>
      <c r="AY89" s="22"/>
      <c r="AZ89" s="22"/>
      <c r="BA89" s="22"/>
      <c r="BB89" s="22"/>
      <c r="BC89" s="22"/>
      <c r="BD89" s="22"/>
      <c r="BE89" s="22"/>
      <c r="BF89" s="22"/>
      <c r="BG89" s="22"/>
      <c r="BH89" s="22"/>
      <c r="BI89" s="22"/>
      <c r="BJ89" s="22"/>
      <c r="BK89" s="22"/>
      <c r="BL89" s="22"/>
      <c r="BM89" s="22"/>
      <c r="BN89" s="22"/>
      <c r="BO89" s="22"/>
      <c r="BP89" s="22"/>
      <c r="BQ89" s="22"/>
      <c r="BR89" s="22"/>
      <c r="BS89" s="22"/>
      <c r="BT89" s="22"/>
      <c r="BU89" s="22"/>
      <c r="BV89" s="22"/>
      <c r="BW89" s="22"/>
      <c r="BX89" s="22"/>
      <c r="BY89" s="27"/>
    </row>
    <row r="90" spans="2:91" s="20" customFormat="1" x14ac:dyDescent="0.2">
      <c r="B90" s="76" t="s">
        <v>11</v>
      </c>
      <c r="C90" s="41"/>
      <c r="D90" s="42"/>
      <c r="E90" s="22"/>
      <c r="F90" s="22"/>
      <c r="G90" s="22"/>
      <c r="H90" s="22"/>
      <c r="I90" s="22"/>
      <c r="J90" s="22"/>
      <c r="K90" s="22"/>
      <c r="L90" s="22"/>
      <c r="M90" s="22"/>
      <c r="N90" s="22"/>
      <c r="O90" s="22"/>
      <c r="P90" s="22"/>
      <c r="Q90" s="22"/>
      <c r="R90" s="22"/>
      <c r="S90" s="22"/>
      <c r="T90" s="22"/>
      <c r="U90" s="22"/>
      <c r="V90" s="22"/>
      <c r="W90" s="22"/>
      <c r="X90" s="22"/>
      <c r="Y90" s="22"/>
      <c r="Z90" s="22"/>
      <c r="AA90" s="22"/>
      <c r="AB90" s="22"/>
      <c r="AC90" s="22"/>
      <c r="AD90" s="22"/>
      <c r="AE90" s="22"/>
      <c r="AF90" s="22"/>
      <c r="AG90" s="22"/>
      <c r="AH90" s="22"/>
      <c r="AI90" s="22"/>
      <c r="AJ90" s="22"/>
      <c r="AK90" s="22"/>
      <c r="AL90" s="22"/>
      <c r="AM90" s="22"/>
      <c r="AN90" s="22"/>
      <c r="AO90" s="22"/>
      <c r="AP90" s="22"/>
      <c r="AQ90" s="22"/>
      <c r="AR90" s="22"/>
      <c r="AS90" s="22"/>
      <c r="AT90" s="22"/>
      <c r="AU90" s="22"/>
      <c r="AV90" s="22"/>
      <c r="AW90" s="22"/>
      <c r="AX90" s="22"/>
      <c r="AY90" s="22"/>
      <c r="AZ90" s="22"/>
      <c r="BA90" s="22"/>
      <c r="BB90" s="22"/>
      <c r="BC90" s="22"/>
      <c r="BD90" s="22"/>
      <c r="BE90" s="22"/>
      <c r="BF90" s="22"/>
      <c r="BG90" s="22"/>
      <c r="BH90" s="22"/>
      <c r="BI90" s="22"/>
      <c r="BJ90" s="22"/>
      <c r="BK90" s="22"/>
      <c r="BL90" s="22"/>
      <c r="BM90" s="22"/>
      <c r="BN90" s="44"/>
      <c r="BO90" s="44"/>
      <c r="BP90" s="44"/>
      <c r="BQ90" s="44"/>
      <c r="BR90" s="44"/>
      <c r="BS90" s="44"/>
      <c r="BT90" s="44"/>
      <c r="BU90" s="44"/>
      <c r="BV90" s="22"/>
      <c r="BW90" s="22"/>
      <c r="BX90" s="22"/>
      <c r="BY90" s="27"/>
      <c r="BZ90" s="8"/>
      <c r="CA90" s="8"/>
      <c r="CB90" s="8"/>
      <c r="CC90" s="8"/>
      <c r="CD90" s="8"/>
      <c r="CE90" s="8"/>
      <c r="CF90" s="8"/>
      <c r="CG90" s="7"/>
      <c r="CH90" s="7"/>
      <c r="CI90" s="7"/>
      <c r="CJ90" s="7"/>
      <c r="CK90" s="7"/>
      <c r="CL90" s="7"/>
      <c r="CM90" s="7"/>
    </row>
    <row r="91" spans="2:91" s="20" customFormat="1" ht="162.75" customHeight="1" x14ac:dyDescent="0.2">
      <c r="B91" s="183" t="s">
        <v>153</v>
      </c>
      <c r="C91" s="183"/>
      <c r="D91" s="183"/>
      <c r="E91" s="183"/>
      <c r="F91" s="183"/>
      <c r="G91" s="183"/>
      <c r="H91" s="183"/>
      <c r="I91" s="183"/>
      <c r="J91" s="183"/>
      <c r="K91" s="183"/>
      <c r="L91" s="183"/>
      <c r="M91" s="183"/>
      <c r="N91" s="183"/>
      <c r="O91" s="183"/>
      <c r="P91" s="183"/>
      <c r="Q91" s="183"/>
      <c r="R91" s="183"/>
      <c r="S91" s="183"/>
      <c r="T91" s="183"/>
      <c r="U91" s="183"/>
      <c r="V91" s="183"/>
      <c r="W91" s="183"/>
      <c r="X91" s="183"/>
      <c r="Y91" s="183"/>
      <c r="Z91" s="183"/>
      <c r="AA91" s="183"/>
      <c r="AB91" s="183"/>
      <c r="AC91" s="183"/>
      <c r="AD91" s="183"/>
      <c r="AE91" s="183"/>
      <c r="AF91" s="183"/>
      <c r="AG91" s="183"/>
      <c r="AH91" s="183"/>
      <c r="AI91" s="183"/>
      <c r="AJ91" s="183"/>
      <c r="AK91" s="183"/>
      <c r="AL91" s="183"/>
      <c r="AM91" s="183"/>
      <c r="AN91" s="183"/>
      <c r="AO91" s="183"/>
      <c r="AP91" s="183"/>
      <c r="AQ91" s="183"/>
      <c r="AR91" s="183"/>
      <c r="AS91" s="183"/>
      <c r="AT91" s="183"/>
      <c r="AU91" s="183"/>
      <c r="AV91" s="183"/>
      <c r="AW91" s="183"/>
      <c r="AX91" s="183"/>
      <c r="AY91" s="183"/>
      <c r="AZ91" s="183"/>
      <c r="BA91" s="183"/>
      <c r="BB91" s="183"/>
      <c r="BC91" s="183"/>
      <c r="BD91" s="183"/>
      <c r="BE91" s="183"/>
      <c r="BF91" s="183"/>
      <c r="BG91" s="183"/>
      <c r="BH91" s="183"/>
      <c r="BI91" s="183"/>
      <c r="BJ91" s="183"/>
      <c r="BK91" s="183"/>
      <c r="BL91" s="183"/>
      <c r="BM91" s="183"/>
      <c r="BN91" s="183"/>
      <c r="BO91" s="183"/>
      <c r="BP91" s="183"/>
      <c r="BQ91" s="183"/>
      <c r="BR91" s="183"/>
      <c r="BS91" s="183"/>
      <c r="BT91" s="183"/>
      <c r="BU91" s="183"/>
      <c r="BV91" s="183"/>
      <c r="BW91" s="183"/>
      <c r="BX91" s="183"/>
      <c r="BY91" s="183"/>
      <c r="BZ91" s="8"/>
      <c r="CA91" s="8"/>
      <c r="CB91" s="8"/>
      <c r="CC91" s="8"/>
      <c r="CD91" s="8"/>
      <c r="CE91" s="8"/>
      <c r="CF91" s="8"/>
      <c r="CG91" s="7"/>
      <c r="CH91" s="7"/>
      <c r="CI91" s="7"/>
      <c r="CJ91" s="7"/>
      <c r="CK91" s="7"/>
      <c r="CL91" s="7"/>
      <c r="CM91" s="7"/>
    </row>
    <row r="92" spans="2:91" s="20" customFormat="1" ht="20.25" customHeight="1" x14ac:dyDescent="0.2">
      <c r="B92" s="180" t="s">
        <v>152</v>
      </c>
      <c r="C92" s="180"/>
      <c r="D92" s="180"/>
      <c r="E92" s="180"/>
      <c r="F92" s="180"/>
      <c r="G92" s="180"/>
      <c r="H92" s="180"/>
      <c r="I92" s="180"/>
      <c r="J92" s="180"/>
      <c r="K92" s="180"/>
      <c r="L92" s="180"/>
      <c r="M92" s="180"/>
      <c r="N92" s="180"/>
      <c r="O92" s="180"/>
      <c r="P92" s="180"/>
      <c r="Q92" s="180"/>
      <c r="R92" s="180"/>
      <c r="S92" s="180"/>
      <c r="T92" s="180"/>
      <c r="U92" s="180"/>
      <c r="V92" s="180"/>
      <c r="W92" s="180"/>
      <c r="X92" s="180"/>
      <c r="Y92" s="180"/>
      <c r="Z92" s="180"/>
      <c r="AA92" s="180"/>
      <c r="AB92" s="180"/>
      <c r="AC92" s="180"/>
      <c r="AD92" s="180"/>
      <c r="AE92" s="180"/>
      <c r="AF92" s="180"/>
      <c r="AG92" s="180"/>
      <c r="AH92" s="180"/>
      <c r="AI92" s="180"/>
      <c r="AJ92" s="180"/>
      <c r="AK92" s="180"/>
      <c r="AL92" s="180"/>
      <c r="AM92" s="180"/>
      <c r="AN92" s="180"/>
      <c r="AO92" s="180"/>
      <c r="AP92" s="180"/>
      <c r="AQ92" s="180"/>
      <c r="AR92" s="180"/>
      <c r="AS92" s="180"/>
      <c r="AT92" s="180"/>
      <c r="AU92" s="180"/>
      <c r="AV92" s="180"/>
      <c r="AW92" s="180"/>
      <c r="AX92" s="180"/>
      <c r="AY92" s="180"/>
      <c r="AZ92" s="180"/>
      <c r="BA92" s="180"/>
      <c r="BB92" s="180"/>
      <c r="BC92" s="180"/>
      <c r="BD92" s="180"/>
      <c r="BE92" s="180"/>
      <c r="BF92" s="180"/>
      <c r="BG92" s="180"/>
      <c r="BH92" s="180"/>
      <c r="BI92" s="180"/>
      <c r="BJ92" s="180"/>
      <c r="BK92" s="180"/>
      <c r="BL92" s="180"/>
      <c r="BM92" s="180"/>
      <c r="BN92" s="180"/>
      <c r="BO92" s="180"/>
      <c r="BP92" s="180"/>
      <c r="BQ92" s="180"/>
      <c r="BR92" s="180"/>
      <c r="BS92" s="180"/>
      <c r="BT92" s="180"/>
      <c r="BU92" s="180"/>
      <c r="BV92" s="180"/>
      <c r="BW92" s="180"/>
      <c r="BX92" s="180"/>
      <c r="BY92" s="180"/>
      <c r="BZ92" s="8"/>
      <c r="CA92" s="8"/>
      <c r="CB92" s="8"/>
      <c r="CC92" s="8"/>
      <c r="CD92" s="8"/>
      <c r="CE92" s="8"/>
      <c r="CF92" s="8"/>
      <c r="CG92" s="7"/>
      <c r="CH92" s="7"/>
      <c r="CI92" s="7"/>
      <c r="CJ92" s="7"/>
      <c r="CK92" s="7"/>
      <c r="CL92" s="7"/>
      <c r="CM92" s="7"/>
    </row>
    <row r="93" spans="2:91" s="20" customFormat="1" ht="20.25" customHeight="1" x14ac:dyDescent="0.2">
      <c r="B93" s="181" t="s">
        <v>13</v>
      </c>
      <c r="C93" s="181"/>
      <c r="D93" s="181"/>
      <c r="E93" s="181"/>
      <c r="F93" s="181"/>
      <c r="G93" s="181"/>
      <c r="H93" s="181"/>
      <c r="I93" s="181"/>
      <c r="J93" s="181"/>
      <c r="K93" s="181"/>
      <c r="L93" s="181"/>
      <c r="M93" s="181"/>
      <c r="N93" s="181"/>
      <c r="O93" s="181"/>
      <c r="P93" s="181"/>
      <c r="Q93" s="181"/>
      <c r="R93" s="181"/>
      <c r="S93" s="181"/>
      <c r="T93" s="181"/>
      <c r="U93" s="181"/>
      <c r="V93" s="181"/>
      <c r="W93" s="181"/>
      <c r="X93" s="181"/>
      <c r="Y93" s="181"/>
      <c r="Z93" s="181"/>
      <c r="AA93" s="181"/>
      <c r="AB93" s="181"/>
      <c r="AC93" s="181"/>
      <c r="AD93" s="181"/>
      <c r="AE93" s="181"/>
      <c r="AF93" s="181"/>
      <c r="AG93" s="181"/>
      <c r="AH93" s="181"/>
      <c r="AI93" s="181"/>
      <c r="AJ93" s="181"/>
      <c r="AK93" s="181"/>
      <c r="AL93" s="181"/>
      <c r="AM93" s="181"/>
      <c r="AN93" s="181"/>
      <c r="AO93" s="181"/>
      <c r="AP93" s="181"/>
      <c r="AQ93" s="181"/>
      <c r="AR93" s="181"/>
      <c r="AS93" s="181"/>
      <c r="AT93" s="181"/>
      <c r="AU93" s="181"/>
      <c r="AV93" s="181"/>
      <c r="AW93" s="181"/>
      <c r="AX93" s="181"/>
      <c r="AY93" s="181"/>
      <c r="AZ93" s="181"/>
      <c r="BA93" s="181"/>
      <c r="BB93" s="181"/>
      <c r="BC93" s="181"/>
      <c r="BD93" s="181"/>
      <c r="BE93" s="181"/>
      <c r="BF93" s="181"/>
      <c r="BG93" s="181"/>
      <c r="BH93" s="181"/>
      <c r="BI93" s="181"/>
      <c r="BJ93" s="181"/>
      <c r="BK93" s="181"/>
      <c r="BL93" s="181"/>
      <c r="BM93" s="181"/>
      <c r="BN93" s="181"/>
      <c r="BO93" s="181"/>
      <c r="BP93" s="181"/>
      <c r="BQ93" s="181"/>
      <c r="BR93" s="181"/>
      <c r="BS93" s="181"/>
      <c r="BT93" s="181"/>
      <c r="BU93" s="181"/>
      <c r="BV93" s="181"/>
      <c r="BW93" s="181"/>
      <c r="BX93" s="181"/>
      <c r="BY93" s="181"/>
      <c r="BZ93" s="8"/>
      <c r="CA93" s="8"/>
      <c r="CB93" s="8"/>
      <c r="CC93" s="8"/>
      <c r="CD93" s="8"/>
      <c r="CE93" s="8"/>
      <c r="CF93" s="8"/>
      <c r="CG93" s="7"/>
      <c r="CH93" s="7"/>
      <c r="CI93" s="7"/>
      <c r="CJ93" s="7"/>
      <c r="CK93" s="7"/>
      <c r="CL93" s="7"/>
      <c r="CM93" s="7"/>
    </row>
    <row r="94" spans="2:91" s="20" customFormat="1" ht="20.25" customHeight="1" x14ac:dyDescent="0.2">
      <c r="B94" s="182" t="s">
        <v>12</v>
      </c>
      <c r="C94" s="182"/>
      <c r="D94" s="182"/>
      <c r="E94" s="182"/>
      <c r="F94" s="182"/>
      <c r="G94" s="182"/>
      <c r="H94" s="182"/>
      <c r="I94" s="182"/>
      <c r="J94" s="182"/>
      <c r="K94" s="182"/>
      <c r="L94" s="182"/>
      <c r="M94" s="182"/>
      <c r="N94" s="182"/>
      <c r="O94" s="182"/>
      <c r="P94" s="182"/>
      <c r="Q94" s="182"/>
      <c r="R94" s="182"/>
      <c r="S94" s="182"/>
      <c r="T94" s="182"/>
      <c r="U94" s="182"/>
      <c r="V94" s="182"/>
      <c r="W94" s="182"/>
      <c r="X94" s="182"/>
      <c r="Y94" s="182"/>
      <c r="Z94" s="182"/>
      <c r="AA94" s="182"/>
      <c r="AB94" s="182"/>
      <c r="AC94" s="182"/>
      <c r="AD94" s="182"/>
      <c r="AE94" s="182"/>
      <c r="AF94" s="182"/>
      <c r="AG94" s="182"/>
      <c r="AH94" s="182"/>
      <c r="AI94" s="182"/>
      <c r="AJ94" s="182"/>
      <c r="AK94" s="182"/>
      <c r="AL94" s="182"/>
      <c r="AM94" s="182"/>
      <c r="AN94" s="182"/>
      <c r="AO94" s="182"/>
      <c r="AP94" s="182"/>
      <c r="AQ94" s="182"/>
      <c r="AR94" s="182"/>
      <c r="AS94" s="182"/>
      <c r="AT94" s="182"/>
      <c r="AU94" s="182"/>
      <c r="AV94" s="182"/>
      <c r="AW94" s="182"/>
      <c r="AX94" s="182"/>
      <c r="AY94" s="182"/>
      <c r="AZ94" s="182"/>
      <c r="BA94" s="182"/>
      <c r="BB94" s="182"/>
      <c r="BC94" s="182"/>
      <c r="BD94" s="182"/>
      <c r="BE94" s="182"/>
      <c r="BF94" s="182"/>
      <c r="BG94" s="182"/>
      <c r="BH94" s="182"/>
      <c r="BI94" s="182"/>
      <c r="BJ94" s="182"/>
      <c r="BK94" s="182"/>
      <c r="BL94" s="182"/>
      <c r="BM94" s="182"/>
      <c r="BN94" s="182"/>
      <c r="BO94" s="182"/>
      <c r="BP94" s="182"/>
      <c r="BQ94" s="182"/>
      <c r="BR94" s="182"/>
      <c r="BS94" s="182"/>
      <c r="BT94" s="182"/>
      <c r="BU94" s="182"/>
      <c r="BV94" s="182"/>
      <c r="BW94" s="182"/>
      <c r="BX94" s="182"/>
      <c r="BY94" s="182"/>
      <c r="BZ94" s="8"/>
      <c r="CA94" s="8"/>
      <c r="CB94" s="8"/>
      <c r="CC94" s="8"/>
      <c r="CD94" s="8"/>
      <c r="CE94" s="8"/>
      <c r="CF94" s="8"/>
      <c r="CG94" s="7"/>
      <c r="CH94" s="7"/>
      <c r="CI94" s="7"/>
      <c r="CJ94" s="7"/>
      <c r="CK94" s="7"/>
      <c r="CL94" s="7"/>
      <c r="CM94" s="7"/>
    </row>
  </sheetData>
  <sheetProtection algorithmName="SHA-512" hashValue="bBA+itp2/3vUD450qyEDCD4SZFLy2Ts54NMmY4Z9EdrFZpDNvCtakjd0LQYtHQuETmhjMji/Npa6a6NrFuu/3A==" saltValue="e5rkjKVvyW6WqSKGkxLJBg==" spinCount="100000" sheet="1" objects="1" scenarios="1"/>
  <protectedRanges>
    <protectedRange sqref="T12:BY13 T18:BY20 V24 AC24 V27 AB33 AZ33 AG38:AY41 BF38:BY39 AG44:AY46 BF44:BY46 AF54 AF61 B67 AA87 AA88" name="Rozsah1"/>
  </protectedRanges>
  <mergeCells count="157">
    <mergeCell ref="AZ33:BY33"/>
    <mergeCell ref="B7:BY7"/>
    <mergeCell ref="B8:S8"/>
    <mergeCell ref="BP8:BY8"/>
    <mergeCell ref="B10:BY10"/>
    <mergeCell ref="B12:S12"/>
    <mergeCell ref="T12:BY12"/>
    <mergeCell ref="T20:BY20"/>
    <mergeCell ref="B21:X21"/>
    <mergeCell ref="B22:BY22"/>
    <mergeCell ref="V27:AB28"/>
    <mergeCell ref="B25:BY25"/>
    <mergeCell ref="B19:S19"/>
    <mergeCell ref="T19:BY19"/>
    <mergeCell ref="B20:S20"/>
    <mergeCell ref="B13:S13"/>
    <mergeCell ref="T13:BY13"/>
    <mergeCell ref="B14:S14"/>
    <mergeCell ref="T14:BY14"/>
    <mergeCell ref="B16:BY16"/>
    <mergeCell ref="B18:S18"/>
    <mergeCell ref="T18:BY18"/>
    <mergeCell ref="B29:BY29"/>
    <mergeCell ref="B24:S24"/>
    <mergeCell ref="V24:AB24"/>
    <mergeCell ref="AC24:AJ24"/>
    <mergeCell ref="B26:BY26"/>
    <mergeCell ref="B27:S28"/>
    <mergeCell ref="B38:Z38"/>
    <mergeCell ref="AA38:AF38"/>
    <mergeCell ref="AG38:AY38"/>
    <mergeCell ref="AZ38:BE38"/>
    <mergeCell ref="BF38:BY38"/>
    <mergeCell ref="B35:BY35"/>
    <mergeCell ref="B36:AD36"/>
    <mergeCell ref="B37:Z37"/>
    <mergeCell ref="AA37:AF37"/>
    <mergeCell ref="AG37:AY37"/>
    <mergeCell ref="AZ37:BE37"/>
    <mergeCell ref="BF37:BY37"/>
    <mergeCell ref="B30:BY30"/>
    <mergeCell ref="B31:AD31"/>
    <mergeCell ref="B32:AA32"/>
    <mergeCell ref="AB32:AY32"/>
    <mergeCell ref="AZ32:BY32"/>
    <mergeCell ref="B33:AA33"/>
    <mergeCell ref="AB33:AY33"/>
    <mergeCell ref="B39:Z39"/>
    <mergeCell ref="AA39:AF39"/>
    <mergeCell ref="AG39:AY39"/>
    <mergeCell ref="AZ39:BE39"/>
    <mergeCell ref="BF39:BY39"/>
    <mergeCell ref="B40:Z40"/>
    <mergeCell ref="AA40:AF40"/>
    <mergeCell ref="AG40:AY40"/>
    <mergeCell ref="AZ40:BE40"/>
    <mergeCell ref="BF40:BY40"/>
    <mergeCell ref="B41:Z41"/>
    <mergeCell ref="AA41:AF41"/>
    <mergeCell ref="AG41:AY41"/>
    <mergeCell ref="AZ41:BE41"/>
    <mergeCell ref="BF41:BY41"/>
    <mergeCell ref="B42:Z42"/>
    <mergeCell ref="AA42:AF42"/>
    <mergeCell ref="AG42:AY42"/>
    <mergeCell ref="AZ42:BE42"/>
    <mergeCell ref="BF42:BY42"/>
    <mergeCell ref="B43:Z43"/>
    <mergeCell ref="AA43:AF43"/>
    <mergeCell ref="AG43:AY43"/>
    <mergeCell ref="AZ43:BE43"/>
    <mergeCell ref="BF43:BY43"/>
    <mergeCell ref="B44:Z44"/>
    <mergeCell ref="AA44:AF44"/>
    <mergeCell ref="AG44:AY44"/>
    <mergeCell ref="AZ44:BE44"/>
    <mergeCell ref="BF44:BY44"/>
    <mergeCell ref="B45:Z45"/>
    <mergeCell ref="AA45:AF45"/>
    <mergeCell ref="AG45:AY45"/>
    <mergeCell ref="AZ45:BE45"/>
    <mergeCell ref="BF45:BY45"/>
    <mergeCell ref="B46:Z46"/>
    <mergeCell ref="AA46:AF46"/>
    <mergeCell ref="AG46:AY46"/>
    <mergeCell ref="AZ46:BE46"/>
    <mergeCell ref="BF46:BY46"/>
    <mergeCell ref="B47:Z47"/>
    <mergeCell ref="AA47:AF47"/>
    <mergeCell ref="AG47:AY47"/>
    <mergeCell ref="AZ47:BE47"/>
    <mergeCell ref="BF47:BY47"/>
    <mergeCell ref="B49:BY49"/>
    <mergeCell ref="B51:O51"/>
    <mergeCell ref="B52:BX52"/>
    <mergeCell ref="B53:AD56"/>
    <mergeCell ref="AE53:AZ53"/>
    <mergeCell ref="BA53:BX53"/>
    <mergeCell ref="AF54:BW55"/>
    <mergeCell ref="AE56:AZ56"/>
    <mergeCell ref="BA56:BV56"/>
    <mergeCell ref="B64:O64"/>
    <mergeCell ref="B65:O65"/>
    <mergeCell ref="B66:BX66"/>
    <mergeCell ref="B67:BX67"/>
    <mergeCell ref="B69:BY69"/>
    <mergeCell ref="B71:O71"/>
    <mergeCell ref="B58:O58"/>
    <mergeCell ref="B59:BX59"/>
    <mergeCell ref="B60:AD63"/>
    <mergeCell ref="AE60:AZ60"/>
    <mergeCell ref="BA60:BX60"/>
    <mergeCell ref="AF61:BW62"/>
    <mergeCell ref="AE63:AZ63"/>
    <mergeCell ref="BA63:BV63"/>
    <mergeCell ref="AA74:AF74"/>
    <mergeCell ref="AG74:AY74"/>
    <mergeCell ref="AZ74:BE74"/>
    <mergeCell ref="BF74:BY74"/>
    <mergeCell ref="B75:Z75"/>
    <mergeCell ref="AA75:AY75"/>
    <mergeCell ref="AZ75:BE75"/>
    <mergeCell ref="BF75:BY75"/>
    <mergeCell ref="B72:Z72"/>
    <mergeCell ref="AA72:AF72"/>
    <mergeCell ref="AG72:AY72"/>
    <mergeCell ref="AZ72:BE72"/>
    <mergeCell ref="BF72:BY72"/>
    <mergeCell ref="B73:Z73"/>
    <mergeCell ref="AA73:AF73"/>
    <mergeCell ref="AG73:AY73"/>
    <mergeCell ref="AZ73:BE73"/>
    <mergeCell ref="BF73:BY73"/>
    <mergeCell ref="B74:Z74"/>
    <mergeCell ref="B88:Z88"/>
    <mergeCell ref="AA88:AO88"/>
    <mergeCell ref="B91:BY91"/>
    <mergeCell ref="B92:BY92"/>
    <mergeCell ref="B93:BY93"/>
    <mergeCell ref="B94:BY94"/>
    <mergeCell ref="AA78:AF78"/>
    <mergeCell ref="AG78:AY78"/>
    <mergeCell ref="B80:BY80"/>
    <mergeCell ref="AD84:AW85"/>
    <mergeCell ref="B87:Z87"/>
    <mergeCell ref="AA87:AO87"/>
    <mergeCell ref="B81:BY81"/>
    <mergeCell ref="B76:Z76"/>
    <mergeCell ref="AA76:AY76"/>
    <mergeCell ref="AZ76:BE76"/>
    <mergeCell ref="BF76:BY76"/>
    <mergeCell ref="B77:Z77"/>
    <mergeCell ref="AA77:AF77"/>
    <mergeCell ref="AG77:AY77"/>
    <mergeCell ref="AZ77:BE78"/>
    <mergeCell ref="BF77:BY78"/>
    <mergeCell ref="B78:Z78"/>
  </mergeCells>
  <conditionalFormatting sqref="AG41">
    <cfRule type="expression" dxfId="46" priority="31">
      <formula>AA41="----"</formula>
    </cfRule>
  </conditionalFormatting>
  <conditionalFormatting sqref="BF38">
    <cfRule type="expression" dxfId="45" priority="8">
      <formula>AZ38="----"</formula>
    </cfRule>
  </conditionalFormatting>
  <conditionalFormatting sqref="AG40">
    <cfRule type="expression" dxfId="44" priority="14">
      <formula>AA40="----"</formula>
    </cfRule>
  </conditionalFormatting>
  <conditionalFormatting sqref="AG39">
    <cfRule type="expression" dxfId="43" priority="13">
      <formula>AA39="----"</formula>
    </cfRule>
  </conditionalFormatting>
  <conditionalFormatting sqref="AG38">
    <cfRule type="expression" dxfId="42" priority="12">
      <formula>AA38="----"</formula>
    </cfRule>
  </conditionalFormatting>
  <conditionalFormatting sqref="AG44">
    <cfRule type="expression" dxfId="41" priority="11">
      <formula>AA44="----"</formula>
    </cfRule>
  </conditionalFormatting>
  <conditionalFormatting sqref="AG45">
    <cfRule type="expression" dxfId="40" priority="10">
      <formula>AA45="----"</formula>
    </cfRule>
  </conditionalFormatting>
  <conditionalFormatting sqref="AG46">
    <cfRule type="expression" dxfId="39" priority="9">
      <formula>AA46="----"</formula>
    </cfRule>
  </conditionalFormatting>
  <conditionalFormatting sqref="BF39">
    <cfRule type="expression" dxfId="38" priority="5">
      <formula>AZ39="----"</formula>
    </cfRule>
  </conditionalFormatting>
  <conditionalFormatting sqref="BF44">
    <cfRule type="expression" dxfId="37" priority="4">
      <formula>AZ44="----"</formula>
    </cfRule>
  </conditionalFormatting>
  <conditionalFormatting sqref="BF45">
    <cfRule type="expression" dxfId="36" priority="3">
      <formula>AZ45="----"</formula>
    </cfRule>
  </conditionalFormatting>
  <conditionalFormatting sqref="BF46">
    <cfRule type="expression" dxfId="35" priority="2">
      <formula>AZ46="----"</formula>
    </cfRule>
  </conditionalFormatting>
  <conditionalFormatting sqref="B81:BY81">
    <cfRule type="containsText" dxfId="34" priority="1" operator="containsText" text="zadajte hodnoty do bielych buniek">
      <formula>NOT(ISERROR(SEARCH("zadajte hodnoty do bielych buniek",B81)))</formula>
    </cfRule>
  </conditionalFormatting>
  <dataValidations count="11">
    <dataValidation type="list" allowBlank="1" showInputMessage="1" showErrorMessage="1" prompt="Podnik vyberie účtovný výkaz z ktorého zadáva údaje v teste podniku v ťažkostiach. Označenie sa nachádza v ľavom hornom rohu výkazu._x000a_Ak podnik nevedie účtovníctvo a uplatňuje paušálne výdavky, alebo vedie daňovú evidenciu vyberie jednu z týchto možností." sqref="AZ33:BY33">
      <formula1>$CB$1:$CB$6</formula1>
    </dataValidation>
    <dataValidation allowBlank="1" showInputMessage="1" showErrorMessage="1" prompt="Stratu uvádzajte so znamienkom mínus (-)" sqref="AG46:AY46 AG40:AY41 BF40:BY41 BF46:BY46"/>
    <dataValidation allowBlank="1" showInputMessage="1" showErrorMessage="1" prompt="Rozhodný moment sa určuje v závislosti od procesnej fázy, v ktorej sa overenie vykonáva. _x000a_Spravidla ide o deň vzniku právneho nároku na príspevok, štátnu pomoc. Rozhodný moment je stanovený v konkrétnej výzve, alebo komunikácii poskytovateľa s podnikom." sqref="T18:BY18"/>
    <dataValidation allowBlank="1" showInputMessage="1" showErrorMessage="1" prompt="Začiatok posledného účtovného obdobia predchádzajúceho rozhodnému momentu, ak bola závierka schválená a zverejnená v registri závierok. Ak nemá podnik povinnosť schvaľovania závierky, stačí že bola závierka zverejnená v registri závierok." sqref="T19:BY19"/>
    <dataValidation allowBlank="1" showInputMessage="1" showErrorMessage="1" prompt="Koniec posledného účtovného obdobia predchádzajúceho rozhodnému momentu, ak bola závierka schválená a zverejnená v registri závierok. Ak nemá podnik povinnosť schvaľovania závierky, stačí že bola závierka zverejnená v registri závierok." sqref="T20:BY20"/>
    <dataValidation allowBlank="1" showInputMessage="1" showErrorMessage="1" prompt="Uveďte obchodný názov podniku" sqref="T12:BY12"/>
    <dataValidation allowBlank="1" showInputMessage="1" showErrorMessage="1" prompt="Uveďte IČO podniku" sqref="T13:BY13"/>
    <dataValidation type="list" allowBlank="1" showInputMessage="1" showErrorMessage="1" sqref="B67">
      <formula1>Skupina</formula1>
    </dataValidation>
    <dataValidation type="list" allowBlank="1" showInputMessage="1" showErrorMessage="1" promptTitle="=KaR" sqref="AF61:BW62">
      <formula1>Záchrana</formula1>
    </dataValidation>
    <dataValidation type="list" allowBlank="1" showInputMessage="1" showErrorMessage="1" promptTitle="=KaR" sqref="BZ54:BZ55 AF54">
      <formula1>KaR</formula1>
    </dataValidation>
    <dataValidation type="list" allowBlank="1" showInputMessage="1" showErrorMessage="1" prompt="Podnik vyberie účtovný výkaz z ktorého zadáva údaje v teste podniku v ťažkostiach. Označenie sa nachádza v ľavom hornom rohu výkazu._x000a_Ak podnik nevedie účtovníctvo a uplatňuje paušálne výdavky, alebo vedie daňovú evidenciu vyberie jednu z týchto možností." sqref="AB33:AY33">
      <formula1>$CB$1:$CB$6</formula1>
    </dataValidation>
  </dataValidations>
  <printOptions horizontalCentered="1"/>
  <pageMargins left="0.11811023622047245" right="0.11811023622047245" top="0.74803149606299213" bottom="0" header="0.31496062992125984" footer="0"/>
  <pageSetup paperSize="9" scale="47" fitToHeight="8" orientation="portrait" r:id="rId1"/>
  <headerFooter>
    <oddHeader>&amp;CPríloha č. 1 - Test podniku v ťažkostiach&amp;RPodpis a odtlačok pečiatky žiadateľa:
............................................................</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8433" r:id="rId4" name="Option Button 1">
              <controlPr defaultSize="0" autoFill="0" autoLine="0" autoPict="0" altText="MSP">
                <anchor moveWithCells="1">
                  <from>
                    <xdr:col>21</xdr:col>
                    <xdr:colOff>123825</xdr:colOff>
                    <xdr:row>23</xdr:row>
                    <xdr:rowOff>19050</xdr:rowOff>
                  </from>
                  <to>
                    <xdr:col>26</xdr:col>
                    <xdr:colOff>152400</xdr:colOff>
                    <xdr:row>23</xdr:row>
                    <xdr:rowOff>180975</xdr:rowOff>
                  </to>
                </anchor>
              </controlPr>
            </control>
          </mc:Choice>
        </mc:AlternateContent>
        <mc:AlternateContent xmlns:mc="http://schemas.openxmlformats.org/markup-compatibility/2006">
          <mc:Choice Requires="x14">
            <control shapeId="18434" r:id="rId5" name="Option Button 2">
              <controlPr defaultSize="0" autoFill="0" autoLine="0" autoPict="0">
                <anchor moveWithCells="1">
                  <from>
                    <xdr:col>28</xdr:col>
                    <xdr:colOff>304800</xdr:colOff>
                    <xdr:row>23</xdr:row>
                    <xdr:rowOff>0</xdr:rowOff>
                  </from>
                  <to>
                    <xdr:col>31</xdr:col>
                    <xdr:colOff>228600</xdr:colOff>
                    <xdr:row>24</xdr:row>
                    <xdr:rowOff>9525</xdr:rowOff>
                  </to>
                </anchor>
              </controlPr>
            </control>
          </mc:Choice>
        </mc:AlternateContent>
        <mc:AlternateContent xmlns:mc="http://schemas.openxmlformats.org/markup-compatibility/2006">
          <mc:Choice Requires="x14">
            <control shapeId="18435" r:id="rId6" name="Check Box 3">
              <controlPr defaultSize="0" autoFill="0" autoLine="0" autoPict="0">
                <anchor moveWithCells="1">
                  <from>
                    <xdr:col>21</xdr:col>
                    <xdr:colOff>123825</xdr:colOff>
                    <xdr:row>25</xdr:row>
                    <xdr:rowOff>228600</xdr:rowOff>
                  </from>
                  <to>
                    <xdr:col>27</xdr:col>
                    <xdr:colOff>76200</xdr:colOff>
                    <xdr:row>28</xdr:row>
                    <xdr:rowOff>19050</xdr:rowOff>
                  </to>
                </anchor>
              </controlPr>
            </control>
          </mc:Choice>
        </mc:AlternateContent>
      </controls>
    </mc:Choice>
  </mc:AlternateContent>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66FF66"/>
  </sheetPr>
  <dimension ref="A1:CM87"/>
  <sheetViews>
    <sheetView showWhiteSpace="0" view="pageBreakPreview" zoomScaleNormal="150" zoomScaleSheetLayoutView="100" zoomScalePageLayoutView="70" workbookViewId="0">
      <selection activeCell="AF2" sqref="AF2"/>
    </sheetView>
  </sheetViews>
  <sheetFormatPr defaultColWidth="9.140625" defaultRowHeight="12.75" x14ac:dyDescent="0.2"/>
  <cols>
    <col min="1" max="1" width="9.140625" style="7"/>
    <col min="2" max="2" width="4.28515625" style="46" customWidth="1"/>
    <col min="3" max="3" width="0.7109375" style="46" customWidth="1"/>
    <col min="4" max="4" width="0.7109375" style="47" customWidth="1"/>
    <col min="5" max="5" width="2.28515625" style="48" customWidth="1"/>
    <col min="6" max="6" width="0.42578125" style="48" customWidth="1"/>
    <col min="7" max="7" width="2.28515625" style="48" customWidth="1"/>
    <col min="8" max="8" width="0.42578125" style="48" customWidth="1"/>
    <col min="9" max="9" width="2.28515625" style="48" customWidth="1"/>
    <col min="10" max="10" width="0.42578125" style="48" customWidth="1"/>
    <col min="11" max="11" width="2.28515625" style="48" customWidth="1"/>
    <col min="12" max="12" width="0.42578125" style="48" customWidth="1"/>
    <col min="13" max="13" width="2.28515625" style="48" customWidth="1"/>
    <col min="14" max="14" width="0.42578125" style="48" customWidth="1"/>
    <col min="15" max="15" width="2.28515625" style="48" customWidth="1"/>
    <col min="16" max="18" width="0.42578125" style="48" customWidth="1"/>
    <col min="19" max="19" width="7.28515625" style="48" customWidth="1"/>
    <col min="20" max="21" width="0.42578125" style="48" customWidth="1"/>
    <col min="22" max="22" width="2.28515625" style="48" customWidth="1"/>
    <col min="23" max="23" width="0.42578125" style="48" customWidth="1"/>
    <col min="24" max="24" width="2.28515625" style="48" customWidth="1"/>
    <col min="25" max="25" width="0.42578125" style="48" customWidth="1"/>
    <col min="26" max="26" width="2.28515625" style="48" customWidth="1"/>
    <col min="27" max="32" width="4.7109375" style="48" customWidth="1"/>
    <col min="33" max="33" width="0.42578125" style="48" customWidth="1"/>
    <col min="34" max="34" width="2.28515625" style="48" customWidth="1"/>
    <col min="35" max="35" width="0.42578125" style="48" customWidth="1"/>
    <col min="36" max="36" width="2.28515625" style="48" customWidth="1"/>
    <col min="37" max="37" width="0.42578125" style="48" customWidth="1"/>
    <col min="38" max="38" width="2.28515625" style="48" customWidth="1"/>
    <col min="39" max="39" width="0.42578125" style="48" customWidth="1"/>
    <col min="40" max="41" width="1.28515625" style="48" customWidth="1"/>
    <col min="42" max="42" width="0.42578125" style="48" customWidth="1"/>
    <col min="43" max="43" width="2.28515625" style="48" customWidth="1"/>
    <col min="44" max="44" width="0.42578125" style="48" customWidth="1"/>
    <col min="45" max="45" width="2.28515625" style="48" customWidth="1"/>
    <col min="46" max="46" width="0.42578125" style="48" customWidth="1"/>
    <col min="47" max="47" width="2.28515625" style="48" customWidth="1"/>
    <col min="48" max="48" width="0.42578125" style="48" customWidth="1"/>
    <col min="49" max="49" width="2.28515625" style="48" customWidth="1"/>
    <col min="50" max="50" width="0.42578125" style="48" customWidth="1"/>
    <col min="51" max="51" width="5.85546875" style="48" customWidth="1"/>
    <col min="52" max="57" width="4.7109375" style="48" customWidth="1"/>
    <col min="58" max="58" width="0.42578125" style="48" customWidth="1"/>
    <col min="59" max="59" width="2.28515625" style="48" customWidth="1"/>
    <col min="60" max="60" width="0.42578125" style="48" customWidth="1"/>
    <col min="61" max="61" width="2.28515625" style="48" customWidth="1"/>
    <col min="62" max="62" width="0.42578125" style="48" customWidth="1"/>
    <col min="63" max="63" width="2.28515625" style="48" customWidth="1"/>
    <col min="64" max="64" width="0.42578125" style="48" customWidth="1"/>
    <col min="65" max="65" width="2.28515625" style="48" customWidth="1"/>
    <col min="66" max="66" width="0.42578125" style="48" customWidth="1"/>
    <col min="67" max="67" width="2.28515625" style="48" customWidth="1"/>
    <col min="68" max="68" width="0.42578125" style="48" customWidth="1"/>
    <col min="69" max="69" width="2.28515625" style="48" customWidth="1"/>
    <col min="70" max="70" width="0.42578125" style="48" customWidth="1"/>
    <col min="71" max="71" width="2.28515625" style="48" customWidth="1"/>
    <col min="72" max="72" width="0.42578125" style="48" customWidth="1"/>
    <col min="73" max="73" width="2.28515625" style="48" customWidth="1"/>
    <col min="74" max="74" width="0.42578125" style="48" customWidth="1"/>
    <col min="75" max="75" width="2.28515625" style="48" customWidth="1"/>
    <col min="76" max="76" width="0.42578125" style="48" customWidth="1"/>
    <col min="77" max="77" width="2.28515625" style="20" customWidth="1"/>
    <col min="78" max="81" width="9.140625" style="8" hidden="1" customWidth="1"/>
    <col min="82" max="84" width="9.140625" style="8"/>
    <col min="85" max="16384" width="9.140625" style="7"/>
  </cols>
  <sheetData>
    <row r="1" spans="2:81" ht="15" customHeight="1" x14ac:dyDescent="0.2">
      <c r="B1" s="77"/>
      <c r="C1" s="77"/>
      <c r="D1" s="18"/>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Z1" s="21" t="s">
        <v>186</v>
      </c>
      <c r="CA1" s="21"/>
    </row>
    <row r="2" spans="2:81" x14ac:dyDescent="0.2">
      <c r="B2" s="77"/>
      <c r="C2" s="77"/>
      <c r="D2" s="18"/>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Z2" s="21" t="s">
        <v>187</v>
      </c>
      <c r="CA2" s="21"/>
    </row>
    <row r="3" spans="2:81" x14ac:dyDescent="0.2">
      <c r="B3" s="77"/>
      <c r="C3" s="77"/>
      <c r="D3" s="18"/>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BZ3" s="59" t="s">
        <v>185</v>
      </c>
      <c r="CB3" s="1">
        <v>2</v>
      </c>
      <c r="CC3" s="1" t="b">
        <v>0</v>
      </c>
    </row>
    <row r="4" spans="2:81" ht="9.75" customHeight="1" x14ac:dyDescent="0.2">
      <c r="B4" s="77"/>
      <c r="C4" s="77"/>
      <c r="D4" s="18"/>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row>
    <row r="5" spans="2:81" ht="7.5" customHeight="1" x14ac:dyDescent="0.2">
      <c r="B5" s="77"/>
      <c r="C5" s="77"/>
      <c r="D5" s="18"/>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row>
    <row r="6" spans="2:81" ht="12.75" customHeight="1" x14ac:dyDescent="0.2">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c r="AW6" s="250"/>
      <c r="AX6" s="250"/>
      <c r="AY6" s="250"/>
      <c r="AZ6" s="250"/>
      <c r="BA6" s="250"/>
      <c r="BB6" s="250"/>
      <c r="BC6" s="250"/>
      <c r="BD6" s="250"/>
      <c r="BE6" s="250"/>
      <c r="BF6" s="250"/>
      <c r="BG6" s="250"/>
      <c r="BH6" s="250"/>
      <c r="BI6" s="250"/>
      <c r="BJ6" s="250"/>
      <c r="BK6" s="250"/>
      <c r="BL6" s="250"/>
      <c r="BM6" s="250"/>
      <c r="BN6" s="250"/>
      <c r="BO6" s="250"/>
      <c r="BP6" s="250"/>
      <c r="BQ6" s="250"/>
      <c r="BR6" s="250"/>
      <c r="BS6" s="250"/>
      <c r="BT6" s="250"/>
      <c r="BU6" s="250"/>
      <c r="BV6" s="250"/>
      <c r="BW6" s="250"/>
      <c r="BX6" s="250"/>
      <c r="BY6" s="250"/>
    </row>
    <row r="7" spans="2:81" ht="22.5" customHeight="1" x14ac:dyDescent="0.2">
      <c r="B7" s="251" t="s">
        <v>26</v>
      </c>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c r="AW7" s="251"/>
      <c r="AX7" s="251"/>
      <c r="AY7" s="251"/>
      <c r="AZ7" s="251"/>
      <c r="BA7" s="251"/>
      <c r="BB7" s="251"/>
      <c r="BC7" s="251"/>
      <c r="BD7" s="251"/>
      <c r="BE7" s="251"/>
      <c r="BF7" s="251"/>
      <c r="BG7" s="251"/>
      <c r="BH7" s="251"/>
      <c r="BI7" s="251"/>
      <c r="BJ7" s="251"/>
      <c r="BK7" s="251"/>
      <c r="BL7" s="251"/>
      <c r="BM7" s="251"/>
      <c r="BN7" s="251"/>
      <c r="BO7" s="251"/>
      <c r="BP7" s="251"/>
      <c r="BQ7" s="251"/>
      <c r="BR7" s="251"/>
      <c r="BS7" s="251"/>
      <c r="BT7" s="251"/>
      <c r="BU7" s="251"/>
      <c r="BV7" s="251"/>
      <c r="BW7" s="251"/>
      <c r="BX7" s="251"/>
      <c r="BY7" s="251"/>
    </row>
    <row r="8" spans="2:81" ht="21" customHeight="1" x14ac:dyDescent="0.4">
      <c r="B8" s="120" t="s">
        <v>22</v>
      </c>
      <c r="C8" s="120"/>
      <c r="D8" s="120"/>
      <c r="E8" s="120"/>
      <c r="F8" s="120"/>
      <c r="G8" s="120"/>
      <c r="H8" s="120"/>
      <c r="I8" s="120"/>
      <c r="J8" s="120"/>
      <c r="K8" s="120"/>
      <c r="L8" s="120"/>
      <c r="M8" s="120"/>
      <c r="N8" s="120"/>
      <c r="O8" s="120"/>
      <c r="P8" s="120"/>
      <c r="Q8" s="120"/>
      <c r="R8" s="120"/>
      <c r="S8" s="120"/>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119">
        <f ca="1">TODAY()</f>
        <v>45523</v>
      </c>
      <c r="BQ8" s="119"/>
      <c r="BR8" s="119"/>
      <c r="BS8" s="119"/>
      <c r="BT8" s="119"/>
      <c r="BU8" s="119"/>
      <c r="BV8" s="119"/>
      <c r="BW8" s="119"/>
      <c r="BX8" s="119"/>
      <c r="BY8" s="119"/>
      <c r="BZ8" s="72"/>
      <c r="CA8" s="72"/>
    </row>
    <row r="9" spans="2:81" ht="12.75" customHeight="1" x14ac:dyDescent="0.4">
      <c r="B9" s="74"/>
      <c r="C9" s="74"/>
      <c r="D9" s="74"/>
      <c r="E9" s="74"/>
      <c r="F9" s="74"/>
      <c r="G9" s="74"/>
      <c r="H9" s="74"/>
      <c r="I9" s="74"/>
      <c r="J9" s="74"/>
      <c r="K9" s="74"/>
      <c r="L9" s="74"/>
      <c r="M9" s="74"/>
      <c r="N9" s="74"/>
      <c r="O9" s="74"/>
      <c r="P9" s="74"/>
      <c r="Q9" s="74"/>
      <c r="R9" s="74"/>
      <c r="S9" s="74"/>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73"/>
      <c r="BQ9" s="73"/>
      <c r="BR9" s="73"/>
      <c r="BS9" s="73"/>
      <c r="BT9" s="73"/>
      <c r="BU9" s="73"/>
      <c r="BV9" s="73"/>
      <c r="BW9" s="73"/>
      <c r="BX9" s="73"/>
      <c r="BY9" s="73"/>
      <c r="BZ9" s="72"/>
      <c r="CA9" s="72"/>
    </row>
    <row r="10" spans="2:81" ht="22.5" customHeight="1" x14ac:dyDescent="0.4">
      <c r="B10" s="90" t="s">
        <v>53</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c r="AV10" s="90"/>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c r="BU10" s="90"/>
      <c r="BV10" s="90"/>
      <c r="BW10" s="90"/>
      <c r="BX10" s="90"/>
      <c r="BY10" s="90"/>
      <c r="BZ10" s="72"/>
      <c r="CA10" s="72"/>
    </row>
    <row r="11" spans="2:81" ht="12.75" customHeight="1" thickBot="1" x14ac:dyDescent="0.45">
      <c r="B11" s="74"/>
      <c r="C11" s="74"/>
      <c r="D11" s="74"/>
      <c r="E11" s="74"/>
      <c r="F11" s="74"/>
      <c r="G11" s="74"/>
      <c r="H11" s="74"/>
      <c r="I11" s="74"/>
      <c r="J11" s="74"/>
      <c r="K11" s="74"/>
      <c r="L11" s="74"/>
      <c r="M11" s="74"/>
      <c r="N11" s="74"/>
      <c r="O11" s="74"/>
      <c r="P11" s="74"/>
      <c r="Q11" s="74"/>
      <c r="R11" s="74"/>
      <c r="S11" s="74"/>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73"/>
      <c r="BQ11" s="73"/>
      <c r="BR11" s="73"/>
      <c r="BS11" s="73"/>
      <c r="BT11" s="73"/>
      <c r="BU11" s="73"/>
      <c r="BV11" s="73"/>
      <c r="BW11" s="73"/>
      <c r="BX11" s="73"/>
      <c r="BY11" s="73"/>
      <c r="BZ11" s="72"/>
      <c r="CA11" s="72"/>
    </row>
    <row r="12" spans="2:81" ht="12.75" customHeight="1" thickBot="1" x14ac:dyDescent="0.45">
      <c r="B12" s="122" t="s">
        <v>51</v>
      </c>
      <c r="C12" s="123"/>
      <c r="D12" s="123"/>
      <c r="E12" s="123"/>
      <c r="F12" s="123"/>
      <c r="G12" s="123"/>
      <c r="H12" s="123"/>
      <c r="I12" s="123"/>
      <c r="J12" s="123"/>
      <c r="K12" s="123"/>
      <c r="L12" s="123"/>
      <c r="M12" s="123"/>
      <c r="N12" s="123"/>
      <c r="O12" s="123"/>
      <c r="P12" s="123"/>
      <c r="Q12" s="123"/>
      <c r="R12" s="123"/>
      <c r="S12" s="124"/>
      <c r="T12" s="125"/>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c r="BZ12" s="72"/>
      <c r="CA12" s="72"/>
    </row>
    <row r="13" spans="2:81" ht="12.75" customHeight="1" thickBot="1" x14ac:dyDescent="0.45">
      <c r="B13" s="122" t="s">
        <v>52</v>
      </c>
      <c r="C13" s="123"/>
      <c r="D13" s="123"/>
      <c r="E13" s="123"/>
      <c r="F13" s="123"/>
      <c r="G13" s="123"/>
      <c r="H13" s="123"/>
      <c r="I13" s="123"/>
      <c r="J13" s="123"/>
      <c r="K13" s="123"/>
      <c r="L13" s="123"/>
      <c r="M13" s="123"/>
      <c r="N13" s="123"/>
      <c r="O13" s="123"/>
      <c r="P13" s="123"/>
      <c r="Q13" s="123"/>
      <c r="R13" s="123"/>
      <c r="S13" s="124"/>
      <c r="T13" s="125"/>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6"/>
      <c r="BZ13" s="72"/>
      <c r="CA13" s="72"/>
    </row>
    <row r="14" spans="2:81" ht="57.75" customHeight="1" thickBot="1" x14ac:dyDescent="0.45">
      <c r="B14" s="122" t="s">
        <v>57</v>
      </c>
      <c r="C14" s="123"/>
      <c r="D14" s="123"/>
      <c r="E14" s="123"/>
      <c r="F14" s="123"/>
      <c r="G14" s="123"/>
      <c r="H14" s="123"/>
      <c r="I14" s="123"/>
      <c r="J14" s="123"/>
      <c r="K14" s="123"/>
      <c r="L14" s="123"/>
      <c r="M14" s="123"/>
      <c r="N14" s="123"/>
      <c r="O14" s="123"/>
      <c r="P14" s="123"/>
      <c r="Q14" s="123"/>
      <c r="R14" s="123"/>
      <c r="S14" s="124"/>
      <c r="T14" s="252" t="s">
        <v>168</v>
      </c>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c r="AW14" s="253"/>
      <c r="AX14" s="253"/>
      <c r="AY14" s="253"/>
      <c r="AZ14" s="253"/>
      <c r="BA14" s="253"/>
      <c r="BB14" s="253"/>
      <c r="BC14" s="253"/>
      <c r="BD14" s="253"/>
      <c r="BE14" s="253"/>
      <c r="BF14" s="253"/>
      <c r="BG14" s="253"/>
      <c r="BH14" s="253"/>
      <c r="BI14" s="253"/>
      <c r="BJ14" s="253"/>
      <c r="BK14" s="253"/>
      <c r="BL14" s="253"/>
      <c r="BM14" s="253"/>
      <c r="BN14" s="253"/>
      <c r="BO14" s="253"/>
      <c r="BP14" s="253"/>
      <c r="BQ14" s="253"/>
      <c r="BR14" s="253"/>
      <c r="BS14" s="253"/>
      <c r="BT14" s="253"/>
      <c r="BU14" s="253"/>
      <c r="BV14" s="253"/>
      <c r="BW14" s="253"/>
      <c r="BX14" s="253"/>
      <c r="BY14" s="253"/>
      <c r="BZ14" s="72"/>
      <c r="CA14" s="72"/>
    </row>
    <row r="15" spans="2:81" ht="12.75" customHeight="1" x14ac:dyDescent="0.4">
      <c r="B15" s="23"/>
      <c r="C15" s="23"/>
      <c r="D15" s="23"/>
      <c r="E15" s="23"/>
      <c r="F15" s="23"/>
      <c r="G15" s="23"/>
      <c r="H15" s="23"/>
      <c r="I15" s="23"/>
      <c r="J15" s="23"/>
      <c r="K15" s="23"/>
      <c r="L15" s="23"/>
      <c r="M15" s="23"/>
      <c r="N15" s="23"/>
      <c r="O15" s="23"/>
      <c r="P15" s="23"/>
      <c r="Q15" s="23"/>
      <c r="R15" s="23"/>
      <c r="S15" s="23"/>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c r="BZ15" s="72"/>
      <c r="CA15" s="72"/>
    </row>
    <row r="16" spans="2:81" ht="21.75" customHeight="1" x14ac:dyDescent="0.4">
      <c r="B16" s="90" t="s">
        <v>54</v>
      </c>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c r="BZ16" s="72"/>
      <c r="CA16" s="72"/>
    </row>
    <row r="17" spans="2:91" ht="12.75" customHeight="1" thickBot="1" x14ac:dyDescent="0.45">
      <c r="B17" s="25"/>
      <c r="C17" s="25"/>
      <c r="D17" s="25"/>
      <c r="E17" s="25"/>
      <c r="F17" s="25"/>
      <c r="G17" s="25"/>
      <c r="H17" s="25"/>
      <c r="I17" s="25"/>
      <c r="J17" s="25"/>
      <c r="K17" s="25"/>
      <c r="L17" s="25"/>
      <c r="M17" s="23"/>
      <c r="N17" s="23"/>
      <c r="O17" s="23"/>
      <c r="P17" s="23"/>
      <c r="Q17" s="23"/>
      <c r="R17" s="23"/>
      <c r="S17" s="23"/>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c r="BZ17" s="72"/>
      <c r="CA17" s="72"/>
    </row>
    <row r="18" spans="2:91" ht="12.75" customHeight="1" thickBot="1" x14ac:dyDescent="0.45">
      <c r="B18" s="122" t="s">
        <v>50</v>
      </c>
      <c r="C18" s="123"/>
      <c r="D18" s="123"/>
      <c r="E18" s="123"/>
      <c r="F18" s="123"/>
      <c r="G18" s="123"/>
      <c r="H18" s="123"/>
      <c r="I18" s="123"/>
      <c r="J18" s="123"/>
      <c r="K18" s="123"/>
      <c r="L18" s="123"/>
      <c r="M18" s="123"/>
      <c r="N18" s="123"/>
      <c r="O18" s="123"/>
      <c r="P18" s="123"/>
      <c r="Q18" s="123"/>
      <c r="R18" s="123"/>
      <c r="S18" s="124"/>
      <c r="T18" s="125"/>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126"/>
      <c r="BV18" s="126"/>
      <c r="BW18" s="126"/>
      <c r="BX18" s="126"/>
      <c r="BY18" s="126"/>
      <c r="BZ18" s="72"/>
      <c r="CA18" s="72"/>
    </row>
    <row r="19" spans="2:91" ht="12.75" customHeight="1" thickBot="1" x14ac:dyDescent="0.45">
      <c r="B19" s="122" t="s">
        <v>55</v>
      </c>
      <c r="C19" s="123"/>
      <c r="D19" s="123"/>
      <c r="E19" s="123"/>
      <c r="F19" s="123"/>
      <c r="G19" s="123"/>
      <c r="H19" s="123"/>
      <c r="I19" s="123"/>
      <c r="J19" s="123"/>
      <c r="K19" s="123"/>
      <c r="L19" s="123"/>
      <c r="M19" s="123"/>
      <c r="N19" s="123"/>
      <c r="O19" s="123"/>
      <c r="P19" s="123"/>
      <c r="Q19" s="123"/>
      <c r="R19" s="123"/>
      <c r="S19" s="124"/>
      <c r="T19" s="125"/>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6"/>
      <c r="BZ19" s="72"/>
      <c r="CA19" s="72"/>
    </row>
    <row r="20" spans="2:91" ht="12.75" customHeight="1" thickBot="1" x14ac:dyDescent="0.45">
      <c r="B20" s="122" t="s">
        <v>56</v>
      </c>
      <c r="C20" s="123"/>
      <c r="D20" s="123"/>
      <c r="E20" s="123"/>
      <c r="F20" s="123"/>
      <c r="G20" s="123"/>
      <c r="H20" s="123"/>
      <c r="I20" s="123"/>
      <c r="J20" s="123"/>
      <c r="K20" s="123"/>
      <c r="L20" s="123"/>
      <c r="M20" s="123"/>
      <c r="N20" s="123"/>
      <c r="O20" s="123"/>
      <c r="P20" s="123"/>
      <c r="Q20" s="123"/>
      <c r="R20" s="123"/>
      <c r="S20" s="124"/>
      <c r="T20" s="125"/>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c r="BZ20" s="72"/>
      <c r="CA20" s="72"/>
    </row>
    <row r="21" spans="2:91" ht="12.75" customHeight="1" x14ac:dyDescent="0.4">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1"/>
      <c r="AM21" s="71"/>
      <c r="AN21" s="71"/>
      <c r="AO21" s="71"/>
      <c r="AP21" s="71"/>
      <c r="AQ21" s="71"/>
      <c r="AR21" s="71"/>
      <c r="AS21" s="71"/>
      <c r="AT21" s="71"/>
      <c r="AU21" s="71"/>
      <c r="AV21" s="71"/>
      <c r="AW21" s="71"/>
      <c r="AX21" s="71"/>
      <c r="AY21" s="71"/>
      <c r="AZ21" s="71"/>
      <c r="BA21" s="71"/>
      <c r="BB21" s="71"/>
      <c r="BC21" s="71"/>
      <c r="BD21" s="71"/>
      <c r="BE21" s="71"/>
      <c r="BF21" s="71"/>
      <c r="BG21" s="71"/>
      <c r="BH21" s="71"/>
      <c r="BI21" s="71"/>
      <c r="BJ21" s="71"/>
      <c r="BK21" s="71"/>
      <c r="BL21" s="71"/>
      <c r="BM21" s="71"/>
      <c r="BN21" s="22"/>
      <c r="BO21" s="22"/>
      <c r="BP21" s="22"/>
      <c r="BQ21" s="22"/>
      <c r="BR21" s="22"/>
      <c r="BS21" s="22"/>
      <c r="BT21" s="22"/>
      <c r="BU21" s="22"/>
      <c r="BV21" s="22"/>
      <c r="BW21" s="22"/>
      <c r="BX21" s="22"/>
      <c r="BY21" s="27"/>
      <c r="BZ21" s="72"/>
      <c r="CA21" s="72"/>
    </row>
    <row r="22" spans="2:91" s="8" customFormat="1" ht="18.75" thickBot="1" x14ac:dyDescent="0.25">
      <c r="B22" s="243" t="s">
        <v>23</v>
      </c>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c r="BM22" s="147"/>
      <c r="BN22" s="147"/>
      <c r="BO22" s="147"/>
      <c r="BP22" s="147"/>
      <c r="BQ22" s="147"/>
      <c r="BR22" s="147"/>
      <c r="BS22" s="147"/>
      <c r="BT22" s="147"/>
      <c r="BU22" s="147"/>
      <c r="BV22" s="147"/>
      <c r="BW22" s="147"/>
      <c r="BX22" s="147"/>
      <c r="BY22" s="147"/>
      <c r="BZ22" s="26"/>
      <c r="CA22" s="26"/>
      <c r="CG22" s="7"/>
      <c r="CH22" s="7"/>
      <c r="CI22" s="7"/>
      <c r="CJ22" s="7"/>
      <c r="CK22" s="7"/>
      <c r="CL22" s="7"/>
      <c r="CM22" s="7"/>
    </row>
    <row r="23" spans="2:91" s="8" customFormat="1" ht="18.75" customHeight="1" thickBot="1" x14ac:dyDescent="0.25">
      <c r="B23" s="122" t="s">
        <v>180</v>
      </c>
      <c r="C23" s="123"/>
      <c r="D23" s="123"/>
      <c r="E23" s="123"/>
      <c r="F23" s="123"/>
      <c r="G23" s="123"/>
      <c r="H23" s="123"/>
      <c r="I23" s="123"/>
      <c r="J23" s="123"/>
      <c r="K23" s="123"/>
      <c r="L23" s="123"/>
      <c r="M23" s="123"/>
      <c r="N23" s="123"/>
      <c r="O23" s="123"/>
      <c r="P23" s="123"/>
      <c r="Q23" s="123"/>
      <c r="R23" s="123"/>
      <c r="S23" s="124"/>
      <c r="T23" s="22"/>
      <c r="U23" s="22"/>
      <c r="V23" s="219"/>
      <c r="W23" s="220"/>
      <c r="X23" s="220"/>
      <c r="Y23" s="220"/>
      <c r="Z23" s="220"/>
      <c r="AA23" s="220"/>
      <c r="AB23" s="220"/>
      <c r="AC23" s="220"/>
      <c r="AD23" s="221"/>
      <c r="AE23" s="219"/>
      <c r="AF23" s="220"/>
      <c r="AG23" s="220"/>
      <c r="AH23" s="220"/>
      <c r="AI23" s="220"/>
      <c r="AJ23" s="220"/>
      <c r="AK23" s="220"/>
      <c r="AL23" s="220"/>
      <c r="AM23" s="220"/>
      <c r="AN23" s="220"/>
      <c r="AO23" s="220"/>
      <c r="AP23" s="220"/>
      <c r="AQ23" s="221"/>
      <c r="AR23" s="22"/>
      <c r="AS23" s="22"/>
      <c r="AT23" s="22"/>
      <c r="AU23" s="22"/>
      <c r="AV23" s="22"/>
      <c r="AW23" s="22"/>
      <c r="AX23" s="22"/>
      <c r="AY23" s="22"/>
      <c r="AZ23" s="22"/>
      <c r="BA23" s="22"/>
      <c r="BB23" s="22"/>
      <c r="BC23" s="22"/>
      <c r="BD23" s="22"/>
      <c r="BE23" s="22"/>
      <c r="BF23" s="22"/>
      <c r="BG23" s="22"/>
      <c r="BH23" s="22"/>
      <c r="BI23" s="22"/>
      <c r="BJ23" s="22"/>
      <c r="BK23" s="22"/>
      <c r="BL23" s="22"/>
      <c r="BM23" s="22"/>
      <c r="BN23" s="22"/>
      <c r="BO23" s="22"/>
      <c r="BP23" s="22"/>
      <c r="BQ23" s="22"/>
      <c r="BR23" s="22"/>
      <c r="BS23" s="22"/>
      <c r="BT23" s="22"/>
      <c r="BU23" s="22"/>
      <c r="BV23" s="22"/>
      <c r="BW23" s="22"/>
      <c r="BX23" s="22"/>
      <c r="BY23" s="27"/>
      <c r="CG23" s="7"/>
      <c r="CH23" s="7"/>
      <c r="CI23" s="7"/>
      <c r="CJ23" s="7"/>
      <c r="CK23" s="7"/>
      <c r="CL23" s="7"/>
      <c r="CM23" s="7"/>
    </row>
    <row r="24" spans="2:91" s="8" customFormat="1" ht="13.5" customHeight="1" x14ac:dyDescent="0.2">
      <c r="B24" s="242" t="s">
        <v>183</v>
      </c>
      <c r="C24" s="242"/>
      <c r="D24" s="242"/>
      <c r="E24" s="242"/>
      <c r="F24" s="242"/>
      <c r="G24" s="242"/>
      <c r="H24" s="242"/>
      <c r="I24" s="242"/>
      <c r="J24" s="242"/>
      <c r="K24" s="242"/>
      <c r="L24" s="242"/>
      <c r="M24" s="242"/>
      <c r="N24" s="242"/>
      <c r="O24" s="242"/>
      <c r="P24" s="242"/>
      <c r="Q24" s="242"/>
      <c r="R24" s="242"/>
      <c r="S24" s="242"/>
      <c r="T24" s="242"/>
      <c r="U24" s="242"/>
      <c r="V24" s="242"/>
      <c r="W24" s="242"/>
      <c r="X24" s="242"/>
      <c r="Y24" s="242"/>
      <c r="Z24" s="242"/>
      <c r="AA24" s="242"/>
      <c r="AB24" s="242"/>
      <c r="AC24" s="242"/>
      <c r="AD24" s="242"/>
      <c r="AE24" s="242"/>
      <c r="AF24" s="242"/>
      <c r="AG24" s="242"/>
      <c r="AH24" s="242"/>
      <c r="AI24" s="242"/>
      <c r="AJ24" s="242"/>
      <c r="AK24" s="242"/>
      <c r="AL24" s="242"/>
      <c r="AM24" s="242"/>
      <c r="AN24" s="242"/>
      <c r="AO24" s="242"/>
      <c r="AP24" s="242"/>
      <c r="AQ24" s="242"/>
      <c r="AR24" s="242"/>
      <c r="AS24" s="242"/>
      <c r="AT24" s="242"/>
      <c r="AU24" s="242"/>
      <c r="AV24" s="242"/>
      <c r="AW24" s="242"/>
      <c r="AX24" s="242"/>
      <c r="AY24" s="242"/>
      <c r="AZ24" s="242"/>
      <c r="BA24" s="242"/>
      <c r="BB24" s="242"/>
      <c r="BC24" s="242"/>
      <c r="BD24" s="242"/>
      <c r="BE24" s="242"/>
      <c r="BF24" s="242"/>
      <c r="BG24" s="242"/>
      <c r="BH24" s="242"/>
      <c r="BI24" s="242"/>
      <c r="BJ24" s="242"/>
      <c r="BK24" s="242"/>
      <c r="BL24" s="242"/>
      <c r="BM24" s="242"/>
      <c r="BN24" s="242"/>
      <c r="BO24" s="242"/>
      <c r="BP24" s="242"/>
      <c r="BQ24" s="242"/>
      <c r="BR24" s="242"/>
      <c r="BS24" s="242"/>
      <c r="BT24" s="242"/>
      <c r="BU24" s="242"/>
      <c r="BV24" s="242"/>
      <c r="BW24" s="242"/>
      <c r="BX24" s="242"/>
      <c r="BY24" s="242"/>
      <c r="CG24" s="7"/>
      <c r="CH24" s="7"/>
      <c r="CI24" s="7"/>
      <c r="CJ24" s="7"/>
      <c r="CK24" s="7"/>
      <c r="CL24" s="7"/>
      <c r="CM24" s="7"/>
    </row>
    <row r="25" spans="2:91" s="8" customFormat="1" ht="18" customHeight="1" thickBot="1" x14ac:dyDescent="0.25">
      <c r="B25" s="243" t="s">
        <v>179</v>
      </c>
      <c r="C25" s="147"/>
      <c r="D25" s="147"/>
      <c r="E25" s="147"/>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c r="BI25" s="147"/>
      <c r="BJ25" s="147"/>
      <c r="BK25" s="147"/>
      <c r="BL25" s="147"/>
      <c r="BM25" s="147"/>
      <c r="BN25" s="147"/>
      <c r="BO25" s="147"/>
      <c r="BP25" s="147"/>
      <c r="BQ25" s="147"/>
      <c r="BR25" s="147"/>
      <c r="BS25" s="147"/>
      <c r="BT25" s="147"/>
      <c r="BU25" s="147"/>
      <c r="BV25" s="147"/>
      <c r="BW25" s="147"/>
      <c r="BX25" s="147"/>
      <c r="BY25" s="147"/>
      <c r="BZ25" s="26"/>
      <c r="CA25" s="26"/>
      <c r="CG25" s="7"/>
      <c r="CH25" s="7"/>
      <c r="CI25" s="7"/>
      <c r="CJ25" s="7"/>
      <c r="CK25" s="7"/>
      <c r="CL25" s="7"/>
      <c r="CM25" s="7"/>
    </row>
    <row r="26" spans="2:91" s="8" customFormat="1" x14ac:dyDescent="0.2">
      <c r="B26" s="244" t="s">
        <v>182</v>
      </c>
      <c r="C26" s="245"/>
      <c r="D26" s="245"/>
      <c r="E26" s="245"/>
      <c r="F26" s="245"/>
      <c r="G26" s="245"/>
      <c r="H26" s="245"/>
      <c r="I26" s="245"/>
      <c r="J26" s="245"/>
      <c r="K26" s="245"/>
      <c r="L26" s="245"/>
      <c r="M26" s="245"/>
      <c r="N26" s="245"/>
      <c r="O26" s="245"/>
      <c r="P26" s="245"/>
      <c r="Q26" s="245"/>
      <c r="R26" s="245"/>
      <c r="S26" s="246"/>
      <c r="T26" s="22"/>
      <c r="U26" s="22"/>
      <c r="V26" s="213"/>
      <c r="W26" s="214"/>
      <c r="X26" s="214"/>
      <c r="Y26" s="214"/>
      <c r="Z26" s="214"/>
      <c r="AA26" s="214"/>
      <c r="AB26" s="215"/>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7"/>
      <c r="CG26" s="7"/>
      <c r="CH26" s="7"/>
      <c r="CI26" s="7"/>
      <c r="CJ26" s="7"/>
      <c r="CK26" s="7"/>
      <c r="CL26" s="7"/>
      <c r="CM26" s="7"/>
    </row>
    <row r="27" spans="2:91" s="8" customFormat="1" ht="8.25" customHeight="1" thickBot="1" x14ac:dyDescent="0.25">
      <c r="B27" s="247"/>
      <c r="C27" s="248"/>
      <c r="D27" s="248"/>
      <c r="E27" s="248"/>
      <c r="F27" s="248"/>
      <c r="G27" s="248"/>
      <c r="H27" s="248"/>
      <c r="I27" s="248"/>
      <c r="J27" s="248"/>
      <c r="K27" s="248"/>
      <c r="L27" s="248"/>
      <c r="M27" s="248"/>
      <c r="N27" s="248"/>
      <c r="O27" s="248"/>
      <c r="P27" s="248"/>
      <c r="Q27" s="248"/>
      <c r="R27" s="248"/>
      <c r="S27" s="249"/>
      <c r="T27" s="22"/>
      <c r="U27" s="22"/>
      <c r="V27" s="216"/>
      <c r="W27" s="217"/>
      <c r="X27" s="217"/>
      <c r="Y27" s="217"/>
      <c r="Z27" s="217"/>
      <c r="AA27" s="217"/>
      <c r="AB27" s="218"/>
      <c r="AC27" s="22"/>
      <c r="AD27" s="22"/>
      <c r="AE27" s="22"/>
      <c r="AF27" s="22"/>
      <c r="AG27" s="22"/>
      <c r="AH27" s="22"/>
      <c r="AI27" s="22"/>
      <c r="AJ27" s="22"/>
      <c r="AK27" s="22"/>
      <c r="AL27" s="22"/>
      <c r="AM27" s="22"/>
      <c r="AN27" s="22"/>
      <c r="AO27" s="22"/>
      <c r="AP27" s="22"/>
      <c r="AQ27" s="22"/>
      <c r="AR27" s="22"/>
      <c r="AS27" s="22"/>
      <c r="AT27" s="22"/>
      <c r="AU27" s="22"/>
      <c r="AV27" s="22"/>
      <c r="AW27" s="22"/>
      <c r="AX27" s="22"/>
      <c r="AY27" s="22"/>
      <c r="AZ27" s="22"/>
      <c r="BA27" s="22"/>
      <c r="BB27" s="22"/>
      <c r="BC27" s="22"/>
      <c r="BD27" s="22"/>
      <c r="BE27" s="22"/>
      <c r="BF27" s="22"/>
      <c r="BG27" s="22"/>
      <c r="BH27" s="22"/>
      <c r="BI27" s="22"/>
      <c r="BJ27" s="22"/>
      <c r="BK27" s="22"/>
      <c r="BL27" s="22"/>
      <c r="BM27" s="22"/>
      <c r="BN27" s="22"/>
      <c r="BO27" s="22"/>
      <c r="BP27" s="22"/>
      <c r="BQ27" s="22"/>
      <c r="BR27" s="22"/>
      <c r="BS27" s="22"/>
      <c r="BT27" s="22"/>
      <c r="BU27" s="22"/>
      <c r="BV27" s="22"/>
      <c r="BW27" s="22"/>
      <c r="BX27" s="22"/>
      <c r="BY27" s="27"/>
      <c r="CG27" s="7"/>
      <c r="CH27" s="7"/>
      <c r="CI27" s="7"/>
      <c r="CJ27" s="7"/>
      <c r="CK27" s="7"/>
      <c r="CL27" s="7"/>
      <c r="CM27" s="7"/>
    </row>
    <row r="28" spans="2:91" s="8" customFormat="1" ht="14.25" customHeight="1" x14ac:dyDescent="0.2">
      <c r="B28" s="236" t="s">
        <v>181</v>
      </c>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D28" s="236"/>
      <c r="AE28" s="236"/>
      <c r="AF28" s="236"/>
      <c r="AG28" s="236"/>
      <c r="AH28" s="236"/>
      <c r="AI28" s="236"/>
      <c r="AJ28" s="236"/>
      <c r="AK28" s="236"/>
      <c r="AL28" s="236"/>
      <c r="AM28" s="236"/>
      <c r="AN28" s="236"/>
      <c r="AO28" s="236"/>
      <c r="AP28" s="236"/>
      <c r="AQ28" s="236"/>
      <c r="AR28" s="236"/>
      <c r="AS28" s="236"/>
      <c r="AT28" s="236"/>
      <c r="AU28" s="236"/>
      <c r="AV28" s="236"/>
      <c r="AW28" s="236"/>
      <c r="AX28" s="236"/>
      <c r="AY28" s="236"/>
      <c r="AZ28" s="236"/>
      <c r="BA28" s="236"/>
      <c r="BB28" s="236"/>
      <c r="BC28" s="236"/>
      <c r="BD28" s="236"/>
      <c r="BE28" s="236"/>
      <c r="BF28" s="236"/>
      <c r="BG28" s="236"/>
      <c r="BH28" s="236"/>
      <c r="BI28" s="236"/>
      <c r="BJ28" s="236"/>
      <c r="BK28" s="236"/>
      <c r="BL28" s="236"/>
      <c r="BM28" s="236"/>
      <c r="BN28" s="236"/>
      <c r="BO28" s="236"/>
      <c r="BP28" s="236"/>
      <c r="BQ28" s="236"/>
      <c r="BR28" s="236"/>
      <c r="BS28" s="236"/>
      <c r="BT28" s="236"/>
      <c r="BU28" s="236"/>
      <c r="BV28" s="236"/>
      <c r="BW28" s="236"/>
      <c r="BX28" s="236"/>
      <c r="BY28" s="236"/>
      <c r="CG28" s="7"/>
      <c r="CH28" s="7"/>
      <c r="CI28" s="7"/>
      <c r="CJ28" s="7"/>
      <c r="CK28" s="7"/>
      <c r="CL28" s="7"/>
      <c r="CM28" s="7"/>
    </row>
    <row r="29" spans="2:91" s="8" customFormat="1" ht="9.75" customHeight="1" x14ac:dyDescent="0.2">
      <c r="B29" s="75"/>
      <c r="C29" s="75"/>
      <c r="D29" s="75"/>
      <c r="E29" s="75"/>
      <c r="F29" s="75"/>
      <c r="G29" s="75"/>
      <c r="H29" s="75"/>
      <c r="I29" s="75"/>
      <c r="J29" s="75"/>
      <c r="K29" s="75"/>
      <c r="L29" s="75"/>
      <c r="M29" s="75"/>
      <c r="N29" s="75"/>
      <c r="O29" s="75"/>
      <c r="P29" s="75"/>
      <c r="Q29" s="75"/>
      <c r="R29" s="22"/>
      <c r="S29" s="22"/>
      <c r="T29" s="22"/>
      <c r="U29" s="22"/>
      <c r="V29" s="22"/>
      <c r="W29" s="22"/>
      <c r="X29" s="22"/>
      <c r="Y29" s="22"/>
      <c r="Z29" s="22"/>
      <c r="AA29" s="22"/>
      <c r="AB29" s="22"/>
      <c r="AC29" s="22"/>
      <c r="AD29" s="22"/>
      <c r="AE29" s="22"/>
      <c r="AF29" s="22"/>
      <c r="AG29" s="22"/>
      <c r="AH29" s="22"/>
      <c r="AI29" s="22"/>
      <c r="AJ29" s="22"/>
      <c r="AK29" s="22"/>
      <c r="AL29" s="22"/>
      <c r="AM29" s="22"/>
      <c r="AN29" s="22"/>
      <c r="AO29" s="22"/>
      <c r="AP29" s="22"/>
      <c r="AQ29" s="22"/>
      <c r="AR29" s="22"/>
      <c r="AS29" s="22"/>
      <c r="AT29" s="22"/>
      <c r="AU29" s="22"/>
      <c r="AV29" s="22"/>
      <c r="AW29" s="22"/>
      <c r="AX29" s="22"/>
      <c r="AY29" s="22"/>
      <c r="AZ29" s="22"/>
      <c r="BA29" s="22"/>
      <c r="BB29" s="22"/>
      <c r="BC29" s="22"/>
      <c r="BD29" s="22"/>
      <c r="BE29" s="22"/>
      <c r="BF29" s="22"/>
      <c r="BG29" s="22"/>
      <c r="BH29" s="22"/>
      <c r="BI29" s="22"/>
      <c r="BJ29" s="22"/>
      <c r="BK29" s="22"/>
      <c r="BL29" s="22"/>
      <c r="BM29" s="22"/>
      <c r="BN29" s="22"/>
      <c r="BO29" s="22"/>
      <c r="BP29" s="22"/>
      <c r="BQ29" s="22"/>
      <c r="BR29" s="22"/>
      <c r="BS29" s="22"/>
      <c r="BT29" s="22"/>
      <c r="BU29" s="22"/>
      <c r="BV29" s="22"/>
      <c r="BW29" s="22"/>
      <c r="BX29" s="22"/>
      <c r="BY29" s="27"/>
      <c r="CG29" s="7"/>
      <c r="CH29" s="7"/>
      <c r="CI29" s="7"/>
      <c r="CJ29" s="7"/>
      <c r="CK29" s="7"/>
      <c r="CL29" s="7"/>
      <c r="CM29" s="7"/>
    </row>
    <row r="30" spans="2:91" s="8" customFormat="1" ht="21.75" customHeight="1" x14ac:dyDescent="0.3">
      <c r="B30" s="90" t="s">
        <v>61</v>
      </c>
      <c r="C30" s="90"/>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CG30" s="7"/>
      <c r="CH30" s="7"/>
      <c r="CI30" s="7"/>
      <c r="CJ30" s="7"/>
      <c r="CK30" s="7"/>
      <c r="CL30" s="7"/>
      <c r="CM30" s="7"/>
    </row>
    <row r="31" spans="2:91" s="8" customFormat="1" ht="9.75" customHeight="1" thickBot="1" x14ac:dyDescent="0.35">
      <c r="B31" s="117" t="s">
        <v>15</v>
      </c>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CG31" s="7"/>
      <c r="CH31" s="7"/>
      <c r="CI31" s="7"/>
      <c r="CJ31" s="7"/>
      <c r="CK31" s="7"/>
      <c r="CL31" s="7"/>
      <c r="CM31" s="7"/>
    </row>
    <row r="32" spans="2:91" s="8" customFormat="1" ht="30" customHeight="1" thickBot="1" x14ac:dyDescent="0.25">
      <c r="B32" s="224" t="s">
        <v>62</v>
      </c>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6"/>
      <c r="AB32" s="227" t="s">
        <v>64</v>
      </c>
      <c r="AC32" s="228"/>
      <c r="AD32" s="228"/>
      <c r="AE32" s="228"/>
      <c r="AF32" s="228"/>
      <c r="AG32" s="228"/>
      <c r="AH32" s="228"/>
      <c r="AI32" s="228"/>
      <c r="AJ32" s="228"/>
      <c r="AK32" s="228"/>
      <c r="AL32" s="228"/>
      <c r="AM32" s="228"/>
      <c r="AN32" s="228"/>
      <c r="AO32" s="228"/>
      <c r="AP32" s="228"/>
      <c r="AQ32" s="228"/>
      <c r="AR32" s="228"/>
      <c r="AS32" s="228"/>
      <c r="AT32" s="228"/>
      <c r="AU32" s="228"/>
      <c r="AV32" s="228"/>
      <c r="AW32" s="228"/>
      <c r="AX32" s="228"/>
      <c r="AY32" s="229"/>
      <c r="AZ32" s="228" t="s">
        <v>63</v>
      </c>
      <c r="BA32" s="228"/>
      <c r="BB32" s="228"/>
      <c r="BC32" s="228"/>
      <c r="BD32" s="228"/>
      <c r="BE32" s="228"/>
      <c r="BF32" s="228"/>
      <c r="BG32" s="228"/>
      <c r="BH32" s="228"/>
      <c r="BI32" s="228"/>
      <c r="BJ32" s="228"/>
      <c r="BK32" s="228"/>
      <c r="BL32" s="228"/>
      <c r="BM32" s="228"/>
      <c r="BN32" s="228"/>
      <c r="BO32" s="228"/>
      <c r="BP32" s="228"/>
      <c r="BQ32" s="228"/>
      <c r="BR32" s="228"/>
      <c r="BS32" s="228"/>
      <c r="BT32" s="228"/>
      <c r="BU32" s="228"/>
      <c r="BV32" s="228"/>
      <c r="BW32" s="228"/>
      <c r="BX32" s="228"/>
      <c r="BY32" s="229"/>
      <c r="CG32" s="7"/>
      <c r="CH32" s="7"/>
      <c r="CI32" s="7"/>
      <c r="CJ32" s="7"/>
      <c r="CK32" s="7"/>
      <c r="CL32" s="7"/>
      <c r="CM32" s="7"/>
    </row>
    <row r="33" spans="1:91" s="8" customFormat="1" ht="15" customHeight="1" thickBot="1" x14ac:dyDescent="0.25">
      <c r="B33" s="224" t="s">
        <v>65</v>
      </c>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6"/>
      <c r="AB33" s="230"/>
      <c r="AC33" s="231"/>
      <c r="AD33" s="231"/>
      <c r="AE33" s="231"/>
      <c r="AF33" s="231"/>
      <c r="AG33" s="231"/>
      <c r="AH33" s="231"/>
      <c r="AI33" s="231"/>
      <c r="AJ33" s="231"/>
      <c r="AK33" s="231"/>
      <c r="AL33" s="231"/>
      <c r="AM33" s="231"/>
      <c r="AN33" s="231"/>
      <c r="AO33" s="231"/>
      <c r="AP33" s="231"/>
      <c r="AQ33" s="231"/>
      <c r="AR33" s="231"/>
      <c r="AS33" s="231"/>
      <c r="AT33" s="231"/>
      <c r="AU33" s="231"/>
      <c r="AV33" s="231"/>
      <c r="AW33" s="231"/>
      <c r="AX33" s="231"/>
      <c r="AY33" s="232"/>
      <c r="AZ33" s="231"/>
      <c r="BA33" s="231"/>
      <c r="BB33" s="231"/>
      <c r="BC33" s="231"/>
      <c r="BD33" s="231"/>
      <c r="BE33" s="231"/>
      <c r="BF33" s="231"/>
      <c r="BG33" s="231"/>
      <c r="BH33" s="231"/>
      <c r="BI33" s="231"/>
      <c r="BJ33" s="231"/>
      <c r="BK33" s="231"/>
      <c r="BL33" s="231"/>
      <c r="BM33" s="231"/>
      <c r="BN33" s="231"/>
      <c r="BO33" s="231"/>
      <c r="BP33" s="231"/>
      <c r="BQ33" s="231"/>
      <c r="BR33" s="231"/>
      <c r="BS33" s="231"/>
      <c r="BT33" s="231"/>
      <c r="BU33" s="231"/>
      <c r="BV33" s="231"/>
      <c r="BW33" s="231"/>
      <c r="BX33" s="231"/>
      <c r="BY33" s="232"/>
      <c r="CG33" s="7"/>
      <c r="CH33" s="7"/>
      <c r="CI33" s="7"/>
      <c r="CJ33" s="7"/>
      <c r="CK33" s="7"/>
      <c r="CL33" s="7"/>
      <c r="CM33" s="7"/>
    </row>
    <row r="34" spans="1:91" s="8" customFormat="1" ht="15" customHeight="1" x14ac:dyDescent="0.2">
      <c r="B34" s="54"/>
      <c r="C34" s="55"/>
      <c r="D34" s="55"/>
      <c r="E34" s="55"/>
      <c r="F34" s="55"/>
      <c r="G34" s="55"/>
      <c r="H34" s="55"/>
      <c r="I34" s="55"/>
      <c r="J34" s="55"/>
      <c r="K34" s="55"/>
      <c r="L34" s="55"/>
      <c r="M34" s="55"/>
      <c r="N34" s="55"/>
      <c r="O34" s="55"/>
      <c r="P34" s="55"/>
      <c r="Q34" s="55"/>
      <c r="R34" s="55"/>
      <c r="S34" s="55"/>
      <c r="T34" s="55"/>
      <c r="U34" s="55"/>
      <c r="V34" s="55"/>
      <c r="W34" s="55"/>
      <c r="X34" s="55"/>
      <c r="Y34" s="55"/>
      <c r="Z34" s="55"/>
      <c r="AA34" s="55"/>
      <c r="AB34" s="56"/>
      <c r="AC34" s="56"/>
      <c r="AD34" s="56"/>
      <c r="AE34" s="56"/>
      <c r="AF34" s="56"/>
      <c r="AG34" s="56"/>
      <c r="AH34" s="56"/>
      <c r="AI34" s="56"/>
      <c r="AJ34" s="56"/>
      <c r="AK34" s="56"/>
      <c r="AL34" s="56"/>
      <c r="AM34" s="56"/>
      <c r="AN34" s="56"/>
      <c r="AO34" s="56"/>
      <c r="AP34" s="56"/>
      <c r="AQ34" s="56"/>
      <c r="AR34" s="56"/>
      <c r="AS34" s="56"/>
      <c r="AT34" s="56"/>
      <c r="AU34" s="56"/>
      <c r="AV34" s="56"/>
      <c r="AW34" s="56"/>
      <c r="AX34" s="56"/>
      <c r="AY34" s="56"/>
      <c r="AZ34" s="56"/>
      <c r="BA34" s="56"/>
      <c r="BB34" s="56"/>
      <c r="BC34" s="56"/>
      <c r="BD34" s="56"/>
      <c r="BE34" s="56"/>
      <c r="BF34" s="56"/>
      <c r="BG34" s="56"/>
      <c r="BH34" s="56"/>
      <c r="BI34" s="56"/>
      <c r="BJ34" s="56"/>
      <c r="BK34" s="56"/>
      <c r="BL34" s="56"/>
      <c r="BM34" s="56"/>
      <c r="BN34" s="56"/>
      <c r="BO34" s="56"/>
      <c r="BP34" s="56"/>
      <c r="BQ34" s="56"/>
      <c r="BR34" s="56"/>
      <c r="BS34" s="56"/>
      <c r="BT34" s="56"/>
      <c r="BU34" s="56"/>
      <c r="BV34" s="56"/>
      <c r="BW34" s="56"/>
      <c r="BX34" s="56"/>
      <c r="BY34" s="56"/>
      <c r="CG34" s="7"/>
      <c r="CH34" s="7"/>
      <c r="CI34" s="7"/>
      <c r="CJ34" s="7"/>
      <c r="CK34" s="7"/>
      <c r="CL34" s="7"/>
      <c r="CM34" s="7"/>
    </row>
    <row r="35" spans="1:91" s="8" customFormat="1" ht="27" customHeight="1" x14ac:dyDescent="0.2">
      <c r="B35" s="147" t="s">
        <v>84</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c r="BI35" s="147"/>
      <c r="BJ35" s="147"/>
      <c r="BK35" s="147"/>
      <c r="BL35" s="147"/>
      <c r="BM35" s="147"/>
      <c r="BN35" s="147"/>
      <c r="BO35" s="147"/>
      <c r="BP35" s="147"/>
      <c r="BQ35" s="147"/>
      <c r="BR35" s="147"/>
      <c r="BS35" s="147"/>
      <c r="BT35" s="147"/>
      <c r="BU35" s="147"/>
      <c r="BV35" s="147"/>
      <c r="BW35" s="147"/>
      <c r="BX35" s="147"/>
      <c r="BY35" s="147"/>
      <c r="CG35" s="7"/>
      <c r="CH35" s="7"/>
      <c r="CI35" s="7"/>
      <c r="CJ35" s="7"/>
      <c r="CK35" s="7"/>
      <c r="CL35" s="7"/>
      <c r="CM35" s="7"/>
    </row>
    <row r="36" spans="1:91" s="8" customFormat="1" ht="15" customHeight="1" thickBot="1" x14ac:dyDescent="0.25">
      <c r="B36" s="121" t="s">
        <v>16</v>
      </c>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CG36" s="7"/>
      <c r="CH36" s="7"/>
      <c r="CI36" s="7"/>
      <c r="CJ36" s="7"/>
      <c r="CK36" s="7"/>
      <c r="CL36" s="7"/>
      <c r="CM36" s="7"/>
    </row>
    <row r="37" spans="1:91" s="8" customFormat="1" ht="38.25" customHeight="1" thickBot="1" x14ac:dyDescent="0.25">
      <c r="B37" s="170" t="s">
        <v>69</v>
      </c>
      <c r="C37" s="171"/>
      <c r="D37" s="171"/>
      <c r="E37" s="171"/>
      <c r="F37" s="171"/>
      <c r="G37" s="171"/>
      <c r="H37" s="171"/>
      <c r="I37" s="171"/>
      <c r="J37" s="171"/>
      <c r="K37" s="171"/>
      <c r="L37" s="171"/>
      <c r="M37" s="171"/>
      <c r="N37" s="171"/>
      <c r="O37" s="171"/>
      <c r="P37" s="171"/>
      <c r="Q37" s="171"/>
      <c r="R37" s="171"/>
      <c r="S37" s="171"/>
      <c r="T37" s="171"/>
      <c r="U37" s="171"/>
      <c r="V37" s="171"/>
      <c r="W37" s="171"/>
      <c r="X37" s="171"/>
      <c r="Y37" s="171"/>
      <c r="Z37" s="171"/>
      <c r="AA37" s="172" t="s">
        <v>81</v>
      </c>
      <c r="AB37" s="172"/>
      <c r="AC37" s="172"/>
      <c r="AD37" s="172"/>
      <c r="AE37" s="172"/>
      <c r="AF37" s="172"/>
      <c r="AG37" s="172" t="s">
        <v>82</v>
      </c>
      <c r="AH37" s="184"/>
      <c r="AI37" s="184"/>
      <c r="AJ37" s="184"/>
      <c r="AK37" s="184"/>
      <c r="AL37" s="184"/>
      <c r="AM37" s="184"/>
      <c r="AN37" s="184"/>
      <c r="AO37" s="184"/>
      <c r="AP37" s="184"/>
      <c r="AQ37" s="184"/>
      <c r="AR37" s="184"/>
      <c r="AS37" s="184"/>
      <c r="AT37" s="184"/>
      <c r="AU37" s="184"/>
      <c r="AV37" s="184"/>
      <c r="AW37" s="184"/>
      <c r="AX37" s="184"/>
      <c r="AY37" s="184"/>
      <c r="AZ37" s="172" t="s">
        <v>81</v>
      </c>
      <c r="BA37" s="172"/>
      <c r="BB37" s="172"/>
      <c r="BC37" s="172"/>
      <c r="BD37" s="172"/>
      <c r="BE37" s="172"/>
      <c r="BF37" s="177" t="s">
        <v>83</v>
      </c>
      <c r="BG37" s="178"/>
      <c r="BH37" s="178"/>
      <c r="BI37" s="178"/>
      <c r="BJ37" s="178"/>
      <c r="BK37" s="178"/>
      <c r="BL37" s="178"/>
      <c r="BM37" s="178"/>
      <c r="BN37" s="178"/>
      <c r="BO37" s="178"/>
      <c r="BP37" s="178"/>
      <c r="BQ37" s="178"/>
      <c r="BR37" s="178"/>
      <c r="BS37" s="178"/>
      <c r="BT37" s="178"/>
      <c r="BU37" s="178"/>
      <c r="BV37" s="178"/>
      <c r="BW37" s="178"/>
      <c r="BX37" s="178"/>
      <c r="BY37" s="179"/>
      <c r="CG37" s="7"/>
      <c r="CH37" s="7"/>
      <c r="CI37" s="7"/>
      <c r="CJ37" s="7"/>
      <c r="CK37" s="7"/>
      <c r="CL37" s="7"/>
      <c r="CM37" s="7"/>
    </row>
    <row r="38" spans="1:91" s="8" customFormat="1" ht="15" customHeight="1" x14ac:dyDescent="0.25">
      <c r="A38" s="5" t="s">
        <v>150</v>
      </c>
      <c r="B38" s="168" t="s">
        <v>70</v>
      </c>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51" t="str">
        <f>IF($AB$33="nemám výkaz","----",IF($AB$33="","",HLOOKUP($AB$33,Úvod!$B$22:$J$34,2,FALSE)))</f>
        <v/>
      </c>
      <c r="AB38" s="151"/>
      <c r="AC38" s="151"/>
      <c r="AD38" s="151"/>
      <c r="AE38" s="151"/>
      <c r="AF38" s="151"/>
      <c r="AG38" s="112"/>
      <c r="AH38" s="112"/>
      <c r="AI38" s="112"/>
      <c r="AJ38" s="112"/>
      <c r="AK38" s="112"/>
      <c r="AL38" s="112"/>
      <c r="AM38" s="112"/>
      <c r="AN38" s="112"/>
      <c r="AO38" s="112"/>
      <c r="AP38" s="112"/>
      <c r="AQ38" s="112"/>
      <c r="AR38" s="112"/>
      <c r="AS38" s="112"/>
      <c r="AT38" s="112"/>
      <c r="AU38" s="112"/>
      <c r="AV38" s="112"/>
      <c r="AW38" s="112"/>
      <c r="AX38" s="112"/>
      <c r="AY38" s="112"/>
      <c r="AZ38" s="151" t="str">
        <f>IF($AZ$33="nemám výkaz","----",IF($AZ$33="","",HLOOKUP($AZ$33,Úvod!$B$22:$J$34,2,FALSE)))</f>
        <v/>
      </c>
      <c r="BA38" s="151"/>
      <c r="BB38" s="151"/>
      <c r="BC38" s="151"/>
      <c r="BD38" s="151"/>
      <c r="BE38" s="151"/>
      <c r="BF38" s="112"/>
      <c r="BG38" s="112"/>
      <c r="BH38" s="112"/>
      <c r="BI38" s="112"/>
      <c r="BJ38" s="112"/>
      <c r="BK38" s="112"/>
      <c r="BL38" s="112"/>
      <c r="BM38" s="112"/>
      <c r="BN38" s="112"/>
      <c r="BO38" s="112"/>
      <c r="BP38" s="112"/>
      <c r="BQ38" s="112"/>
      <c r="BR38" s="112"/>
      <c r="BS38" s="112"/>
      <c r="BT38" s="112"/>
      <c r="BU38" s="112"/>
      <c r="BV38" s="112"/>
      <c r="BW38" s="112"/>
      <c r="BX38" s="112"/>
      <c r="BY38" s="237"/>
      <c r="CG38" s="7"/>
      <c r="CH38" s="7"/>
      <c r="CI38" s="7"/>
      <c r="CJ38" s="7"/>
      <c r="CK38" s="7"/>
      <c r="CL38" s="7"/>
      <c r="CM38" s="7"/>
    </row>
    <row r="39" spans="1:91" s="8" customFormat="1" ht="15" customHeight="1" x14ac:dyDescent="0.25">
      <c r="A39" s="5" t="s">
        <v>151</v>
      </c>
      <c r="B39" s="166" t="s">
        <v>71</v>
      </c>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13" t="str">
        <f>IF($AB$33="nemám výkaz","----",IF($AB$33="","",HLOOKUP($AB$33,Úvod!$B$22:$J$34,3,FALSE)))</f>
        <v/>
      </c>
      <c r="AB39" s="113"/>
      <c r="AC39" s="113"/>
      <c r="AD39" s="113"/>
      <c r="AE39" s="113"/>
      <c r="AF39" s="113"/>
      <c r="AG39" s="112"/>
      <c r="AH39" s="112"/>
      <c r="AI39" s="112"/>
      <c r="AJ39" s="112"/>
      <c r="AK39" s="112"/>
      <c r="AL39" s="112"/>
      <c r="AM39" s="112"/>
      <c r="AN39" s="112"/>
      <c r="AO39" s="112"/>
      <c r="AP39" s="112"/>
      <c r="AQ39" s="112"/>
      <c r="AR39" s="112"/>
      <c r="AS39" s="112"/>
      <c r="AT39" s="112"/>
      <c r="AU39" s="112"/>
      <c r="AV39" s="112"/>
      <c r="AW39" s="112"/>
      <c r="AX39" s="112"/>
      <c r="AY39" s="112"/>
      <c r="AZ39" s="113" t="str">
        <f>IF($AZ$33="nemám výkaz","----",IF($AZ$33="","",HLOOKUP($AZ$33,Úvod!$B$22:$J$34,3,FALSE)))</f>
        <v/>
      </c>
      <c r="BA39" s="113"/>
      <c r="BB39" s="113"/>
      <c r="BC39" s="113"/>
      <c r="BD39" s="113"/>
      <c r="BE39" s="113"/>
      <c r="BF39" s="112"/>
      <c r="BG39" s="112"/>
      <c r="BH39" s="112"/>
      <c r="BI39" s="112"/>
      <c r="BJ39" s="112"/>
      <c r="BK39" s="112"/>
      <c r="BL39" s="112"/>
      <c r="BM39" s="112"/>
      <c r="BN39" s="112"/>
      <c r="BO39" s="112"/>
      <c r="BP39" s="112"/>
      <c r="BQ39" s="112"/>
      <c r="BR39" s="112"/>
      <c r="BS39" s="112"/>
      <c r="BT39" s="112"/>
      <c r="BU39" s="112"/>
      <c r="BV39" s="112"/>
      <c r="BW39" s="112"/>
      <c r="BX39" s="112"/>
      <c r="BY39" s="237"/>
      <c r="CG39" s="7"/>
      <c r="CH39" s="7"/>
      <c r="CI39" s="7"/>
      <c r="CJ39" s="7"/>
      <c r="CK39" s="7"/>
      <c r="CL39" s="7"/>
      <c r="CM39" s="7"/>
    </row>
    <row r="40" spans="1:91" s="8" customFormat="1" ht="15" customHeight="1" x14ac:dyDescent="0.25">
      <c r="A40" s="5" t="s">
        <v>150</v>
      </c>
      <c r="B40" s="166" t="s">
        <v>39</v>
      </c>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13" t="str">
        <f>IF($AB$33="nemám výkaz","----",IF($AB$33="","",HLOOKUP($AB$33,Úvod!$B$22:$J$34,10,FALSE)))</f>
        <v/>
      </c>
      <c r="AB40" s="113"/>
      <c r="AC40" s="113"/>
      <c r="AD40" s="113"/>
      <c r="AE40" s="113"/>
      <c r="AF40" s="113"/>
      <c r="AG40" s="112"/>
      <c r="AH40" s="112"/>
      <c r="AI40" s="112"/>
      <c r="AJ40" s="112"/>
      <c r="AK40" s="112"/>
      <c r="AL40" s="112"/>
      <c r="AM40" s="112"/>
      <c r="AN40" s="112"/>
      <c r="AO40" s="112"/>
      <c r="AP40" s="112"/>
      <c r="AQ40" s="112"/>
      <c r="AR40" s="112"/>
      <c r="AS40" s="112"/>
      <c r="AT40" s="112"/>
      <c r="AU40" s="112"/>
      <c r="AV40" s="112"/>
      <c r="AW40" s="112"/>
      <c r="AX40" s="112"/>
      <c r="AY40" s="112"/>
      <c r="AZ40" s="113" t="str">
        <f>IF($AZ$33="nemám výkaz","----",IF($AZ$33="","",HLOOKUP($AZ$33,Úvod!$B$22:$J$34,10,FALSE)))</f>
        <v/>
      </c>
      <c r="BA40" s="113"/>
      <c r="BB40" s="113"/>
      <c r="BC40" s="113"/>
      <c r="BD40" s="113"/>
      <c r="BE40" s="113"/>
      <c r="BF40" s="112"/>
      <c r="BG40" s="112"/>
      <c r="BH40" s="112"/>
      <c r="BI40" s="112"/>
      <c r="BJ40" s="112"/>
      <c r="BK40" s="112"/>
      <c r="BL40" s="112"/>
      <c r="BM40" s="112"/>
      <c r="BN40" s="112"/>
      <c r="BO40" s="112"/>
      <c r="BP40" s="112"/>
      <c r="BQ40" s="112"/>
      <c r="BR40" s="112"/>
      <c r="BS40" s="112"/>
      <c r="BT40" s="112"/>
      <c r="BU40" s="112"/>
      <c r="BV40" s="112"/>
      <c r="BW40" s="112"/>
      <c r="BX40" s="112"/>
      <c r="BY40" s="237"/>
      <c r="CG40" s="7"/>
      <c r="CH40" s="7"/>
      <c r="CI40" s="7"/>
      <c r="CJ40" s="7"/>
      <c r="CK40" s="7"/>
      <c r="CL40" s="7"/>
      <c r="CM40" s="7"/>
    </row>
    <row r="41" spans="1:91" s="8" customFormat="1" ht="15" customHeight="1" x14ac:dyDescent="0.25">
      <c r="A41" s="5" t="s">
        <v>150</v>
      </c>
      <c r="B41" s="166" t="s">
        <v>78</v>
      </c>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13" t="str">
        <f>IF($AB$33="nemám výkaz","----",IF($AB$33="","",HLOOKUP($AB$33,Úvod!$B$22:$J$34,11,FALSE)))</f>
        <v/>
      </c>
      <c r="AB41" s="113"/>
      <c r="AC41" s="113"/>
      <c r="AD41" s="113"/>
      <c r="AE41" s="113"/>
      <c r="AF41" s="113"/>
      <c r="AG41" s="112"/>
      <c r="AH41" s="112"/>
      <c r="AI41" s="112"/>
      <c r="AJ41" s="112"/>
      <c r="AK41" s="112"/>
      <c r="AL41" s="112"/>
      <c r="AM41" s="112"/>
      <c r="AN41" s="112"/>
      <c r="AO41" s="112"/>
      <c r="AP41" s="112"/>
      <c r="AQ41" s="112"/>
      <c r="AR41" s="112"/>
      <c r="AS41" s="112"/>
      <c r="AT41" s="112"/>
      <c r="AU41" s="112"/>
      <c r="AV41" s="112"/>
      <c r="AW41" s="112"/>
      <c r="AX41" s="112"/>
      <c r="AY41" s="112"/>
      <c r="AZ41" s="113" t="str">
        <f>IF($AZ$33="nemám výkaz","----",IF($AZ$33="","",HLOOKUP($AZ$33,Úvod!$B$22:$J$34,11,FALSE)))</f>
        <v/>
      </c>
      <c r="BA41" s="113"/>
      <c r="BB41" s="113"/>
      <c r="BC41" s="113"/>
      <c r="BD41" s="113"/>
      <c r="BE41" s="113"/>
      <c r="BF41" s="112"/>
      <c r="BG41" s="112"/>
      <c r="BH41" s="112"/>
      <c r="BI41" s="112"/>
      <c r="BJ41" s="112"/>
      <c r="BK41" s="112"/>
      <c r="BL41" s="112"/>
      <c r="BM41" s="112"/>
      <c r="BN41" s="112"/>
      <c r="BO41" s="112"/>
      <c r="BP41" s="112"/>
      <c r="BQ41" s="112"/>
      <c r="BR41" s="112"/>
      <c r="BS41" s="112"/>
      <c r="BT41" s="112"/>
      <c r="BU41" s="112"/>
      <c r="BV41" s="112"/>
      <c r="BW41" s="112"/>
      <c r="BX41" s="112"/>
      <c r="BY41" s="237"/>
      <c r="CG41" s="7"/>
      <c r="CH41" s="7"/>
      <c r="CI41" s="7"/>
      <c r="CJ41" s="7"/>
      <c r="CK41" s="7"/>
      <c r="CL41" s="7"/>
      <c r="CM41" s="7"/>
    </row>
    <row r="42" spans="1:91" s="8" customFormat="1" ht="36.75" customHeight="1" x14ac:dyDescent="0.25">
      <c r="A42" s="5" t="s">
        <v>150</v>
      </c>
      <c r="B42" s="166" t="s">
        <v>79</v>
      </c>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13" t="str">
        <f>IF($AB$33="nemám výkaz","----",IF($AB$33="","",HLOOKUP($AB$33,Úvod!$B$22:$J$34,12,FALSE)))</f>
        <v/>
      </c>
      <c r="AB42" s="113"/>
      <c r="AC42" s="113"/>
      <c r="AD42" s="113"/>
      <c r="AE42" s="113"/>
      <c r="AF42" s="113"/>
      <c r="AG42" s="112"/>
      <c r="AH42" s="112"/>
      <c r="AI42" s="112"/>
      <c r="AJ42" s="112"/>
      <c r="AK42" s="112"/>
      <c r="AL42" s="112"/>
      <c r="AM42" s="112"/>
      <c r="AN42" s="112"/>
      <c r="AO42" s="112"/>
      <c r="AP42" s="112"/>
      <c r="AQ42" s="112"/>
      <c r="AR42" s="112"/>
      <c r="AS42" s="112"/>
      <c r="AT42" s="112"/>
      <c r="AU42" s="112"/>
      <c r="AV42" s="112"/>
      <c r="AW42" s="112"/>
      <c r="AX42" s="112"/>
      <c r="AY42" s="112"/>
      <c r="AZ42" s="113" t="str">
        <f>IF($AZ$33="nemám výkaz","----",IF($AZ$33="","",HLOOKUP($AZ$33,Úvod!$B$22:$J$34,12,FALSE)))</f>
        <v/>
      </c>
      <c r="BA42" s="113"/>
      <c r="BB42" s="113"/>
      <c r="BC42" s="113"/>
      <c r="BD42" s="113"/>
      <c r="BE42" s="113"/>
      <c r="BF42" s="112"/>
      <c r="BG42" s="112"/>
      <c r="BH42" s="112"/>
      <c r="BI42" s="112"/>
      <c r="BJ42" s="112"/>
      <c r="BK42" s="112"/>
      <c r="BL42" s="112"/>
      <c r="BM42" s="112"/>
      <c r="BN42" s="112"/>
      <c r="BO42" s="112"/>
      <c r="BP42" s="112"/>
      <c r="BQ42" s="112"/>
      <c r="BR42" s="112"/>
      <c r="BS42" s="112"/>
      <c r="BT42" s="112"/>
      <c r="BU42" s="112"/>
      <c r="BV42" s="112"/>
      <c r="BW42" s="112"/>
      <c r="BX42" s="112"/>
      <c r="BY42" s="237"/>
      <c r="CG42" s="7"/>
      <c r="CH42" s="7"/>
      <c r="CI42" s="7"/>
      <c r="CJ42" s="7"/>
      <c r="CK42" s="7"/>
      <c r="CL42" s="7"/>
      <c r="CM42" s="7"/>
    </row>
    <row r="43" spans="1:91" s="8" customFormat="1" ht="15" customHeight="1" thickBot="1" x14ac:dyDescent="0.3">
      <c r="A43" s="5" t="s">
        <v>150</v>
      </c>
      <c r="B43" s="222" t="s">
        <v>80</v>
      </c>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08" t="str">
        <f>IF($AB$33="nemám výkaz","----",IF($AB$33="","",HLOOKUP($AB$33,Úvod!$B$22:$J$34,13,FALSE)))</f>
        <v/>
      </c>
      <c r="AB43" s="208"/>
      <c r="AC43" s="208"/>
      <c r="AD43" s="208"/>
      <c r="AE43" s="208"/>
      <c r="AF43" s="208"/>
      <c r="AG43" s="193">
        <f>AG42+AG41+AG40</f>
        <v>0</v>
      </c>
      <c r="AH43" s="193"/>
      <c r="AI43" s="193"/>
      <c r="AJ43" s="193"/>
      <c r="AK43" s="193"/>
      <c r="AL43" s="193"/>
      <c r="AM43" s="193"/>
      <c r="AN43" s="193"/>
      <c r="AO43" s="193"/>
      <c r="AP43" s="193"/>
      <c r="AQ43" s="193"/>
      <c r="AR43" s="193"/>
      <c r="AS43" s="193"/>
      <c r="AT43" s="193"/>
      <c r="AU43" s="193"/>
      <c r="AV43" s="193"/>
      <c r="AW43" s="193"/>
      <c r="AX43" s="193"/>
      <c r="AY43" s="193"/>
      <c r="AZ43" s="208" t="str">
        <f>IF($AZ$33="nemám výkaz","----",IF($AZ$33="","",HLOOKUP($AZ$33,Úvod!$B$22:$J$34,13,FALSE)))</f>
        <v/>
      </c>
      <c r="BA43" s="208"/>
      <c r="BB43" s="208"/>
      <c r="BC43" s="208"/>
      <c r="BD43" s="208"/>
      <c r="BE43" s="208"/>
      <c r="BF43" s="193">
        <f>BF42+BF41+BF40</f>
        <v>0</v>
      </c>
      <c r="BG43" s="193"/>
      <c r="BH43" s="193"/>
      <c r="BI43" s="193"/>
      <c r="BJ43" s="193"/>
      <c r="BK43" s="193"/>
      <c r="BL43" s="193"/>
      <c r="BM43" s="193"/>
      <c r="BN43" s="193"/>
      <c r="BO43" s="193"/>
      <c r="BP43" s="193"/>
      <c r="BQ43" s="193"/>
      <c r="BR43" s="193"/>
      <c r="BS43" s="193"/>
      <c r="BT43" s="193"/>
      <c r="BU43" s="193"/>
      <c r="BV43" s="193"/>
      <c r="BW43" s="193"/>
      <c r="BX43" s="193"/>
      <c r="BY43" s="194"/>
      <c r="CG43" s="7"/>
      <c r="CH43" s="7"/>
      <c r="CI43" s="7"/>
      <c r="CJ43" s="7"/>
      <c r="CK43" s="7"/>
      <c r="CL43" s="7"/>
      <c r="CM43" s="7"/>
    </row>
    <row r="44" spans="1:91" ht="15.75" customHeight="1" x14ac:dyDescent="0.2">
      <c r="B44" s="40"/>
      <c r="C44" s="40"/>
      <c r="D44" s="30"/>
      <c r="E44" s="30"/>
      <c r="F44" s="30"/>
      <c r="G44" s="30"/>
      <c r="H44" s="30"/>
      <c r="I44" s="30"/>
      <c r="J44" s="30"/>
      <c r="K44" s="30"/>
      <c r="L44" s="30"/>
      <c r="M44" s="30"/>
      <c r="N44" s="30"/>
      <c r="O44" s="30"/>
      <c r="P44" s="30"/>
      <c r="Q44" s="30"/>
      <c r="R44" s="30"/>
      <c r="S44" s="30"/>
      <c r="T44" s="30"/>
      <c r="U44" s="30"/>
      <c r="V44" s="30"/>
      <c r="W44" s="30"/>
      <c r="X44" s="30"/>
      <c r="Y44" s="30"/>
      <c r="Z44" s="30"/>
      <c r="AA44" s="31"/>
      <c r="AB44" s="31"/>
      <c r="AC44" s="31"/>
      <c r="AD44" s="31"/>
      <c r="AE44" s="32"/>
      <c r="AF44" s="32"/>
      <c r="AG44" s="32"/>
      <c r="AH44" s="32"/>
      <c r="AI44" s="32"/>
      <c r="AJ44" s="32"/>
      <c r="AK44" s="32"/>
      <c r="AL44" s="32"/>
      <c r="AM44" s="32"/>
      <c r="AN44" s="32"/>
      <c r="AO44" s="32"/>
      <c r="AP44" s="32"/>
      <c r="AQ44" s="32"/>
      <c r="AR44" s="32"/>
      <c r="AS44" s="32"/>
      <c r="AT44" s="32"/>
      <c r="AU44" s="32"/>
      <c r="AV44" s="32"/>
      <c r="AW44" s="32"/>
      <c r="AX44" s="32"/>
      <c r="AY44" s="32"/>
      <c r="AZ44" s="32"/>
      <c r="BA44" s="32"/>
      <c r="BB44" s="32"/>
      <c r="BC44" s="32"/>
      <c r="BD44" s="32"/>
      <c r="BE44" s="32"/>
      <c r="BF44" s="32"/>
      <c r="BG44" s="32"/>
      <c r="BH44" s="32"/>
      <c r="BI44" s="32"/>
      <c r="BJ44" s="32"/>
      <c r="BK44" s="32"/>
      <c r="BL44" s="32"/>
      <c r="BM44" s="32"/>
      <c r="BN44" s="32"/>
      <c r="BO44" s="32"/>
      <c r="BP44" s="32"/>
      <c r="BQ44" s="32"/>
      <c r="BR44" s="32"/>
      <c r="BS44" s="32"/>
      <c r="BT44" s="32"/>
      <c r="BU44" s="32"/>
      <c r="BV44" s="32"/>
      <c r="BW44" s="32"/>
      <c r="BX44" s="32"/>
      <c r="BY44" s="29"/>
    </row>
    <row r="45" spans="1:91" ht="18.75" customHeight="1" x14ac:dyDescent="0.2">
      <c r="B45" s="254" t="s">
        <v>58</v>
      </c>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4"/>
      <c r="AL45" s="254"/>
      <c r="AM45" s="254"/>
      <c r="AN45" s="254"/>
      <c r="AO45" s="254"/>
      <c r="AP45" s="254"/>
      <c r="AQ45" s="254"/>
      <c r="AR45" s="254"/>
      <c r="AS45" s="254"/>
      <c r="AT45" s="254"/>
      <c r="AU45" s="254"/>
      <c r="AV45" s="254"/>
      <c r="AW45" s="254"/>
      <c r="AX45" s="254"/>
      <c r="AY45" s="254"/>
      <c r="AZ45" s="254"/>
      <c r="BA45" s="254"/>
      <c r="BB45" s="254"/>
      <c r="BC45" s="254"/>
      <c r="BD45" s="254"/>
      <c r="BE45" s="254"/>
      <c r="BF45" s="254"/>
      <c r="BG45" s="254"/>
      <c r="BH45" s="254"/>
      <c r="BI45" s="254"/>
      <c r="BJ45" s="254"/>
      <c r="BK45" s="254"/>
      <c r="BL45" s="254"/>
      <c r="BM45" s="254"/>
      <c r="BN45" s="254"/>
      <c r="BO45" s="254"/>
      <c r="BP45" s="254"/>
      <c r="BQ45" s="254"/>
      <c r="BR45" s="254"/>
      <c r="BS45" s="254"/>
      <c r="BT45" s="254"/>
      <c r="BU45" s="254"/>
      <c r="BV45" s="254"/>
      <c r="BW45" s="254"/>
      <c r="BX45" s="254"/>
      <c r="BY45" s="254"/>
    </row>
    <row r="46" spans="1:91" ht="15" customHeight="1" thickBot="1" x14ac:dyDescent="0.25">
      <c r="B46" s="117" t="s">
        <v>17</v>
      </c>
      <c r="C46" s="117"/>
      <c r="D46" s="117"/>
      <c r="E46" s="117"/>
      <c r="F46" s="117"/>
      <c r="G46" s="117"/>
      <c r="H46" s="117"/>
      <c r="I46" s="117"/>
      <c r="J46" s="117"/>
      <c r="K46" s="117"/>
      <c r="L46" s="117"/>
      <c r="M46" s="117"/>
      <c r="N46" s="117"/>
      <c r="O46" s="117"/>
      <c r="P46" s="30"/>
      <c r="Q46" s="30"/>
      <c r="R46" s="30"/>
      <c r="S46" s="30"/>
      <c r="T46" s="30"/>
      <c r="U46" s="30"/>
      <c r="V46" s="30"/>
      <c r="W46" s="30"/>
      <c r="X46" s="30"/>
      <c r="Y46" s="30"/>
      <c r="Z46" s="30"/>
      <c r="AA46" s="31"/>
      <c r="AB46" s="31"/>
      <c r="AC46" s="31"/>
      <c r="AD46" s="31"/>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29"/>
    </row>
    <row r="47" spans="1:91" ht="13.5" thickBot="1" x14ac:dyDescent="0.25">
      <c r="B47" s="152" t="s">
        <v>2</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53"/>
      <c r="AN47" s="153"/>
      <c r="AO47" s="153"/>
      <c r="AP47" s="153"/>
      <c r="AQ47" s="153"/>
      <c r="AR47" s="153"/>
      <c r="AS47" s="153"/>
      <c r="AT47" s="153"/>
      <c r="AU47" s="153"/>
      <c r="AV47" s="153"/>
      <c r="AW47" s="153"/>
      <c r="AX47" s="153"/>
      <c r="AY47" s="153"/>
      <c r="AZ47" s="153"/>
      <c r="BA47" s="153"/>
      <c r="BB47" s="153"/>
      <c r="BC47" s="153"/>
      <c r="BD47" s="153"/>
      <c r="BE47" s="153"/>
      <c r="BF47" s="153"/>
      <c r="BG47" s="153"/>
      <c r="BH47" s="153"/>
      <c r="BI47" s="153"/>
      <c r="BJ47" s="153"/>
      <c r="BK47" s="153"/>
      <c r="BL47" s="153"/>
      <c r="BM47" s="153"/>
      <c r="BN47" s="153"/>
      <c r="BO47" s="153"/>
      <c r="BP47" s="153"/>
      <c r="BQ47" s="153"/>
      <c r="BR47" s="153"/>
      <c r="BS47" s="153"/>
      <c r="BT47" s="153"/>
      <c r="BU47" s="153"/>
      <c r="BV47" s="153"/>
      <c r="BW47" s="153"/>
      <c r="BX47" s="154"/>
      <c r="BY47" s="29"/>
    </row>
    <row r="48" spans="1:91" ht="57.75" customHeight="1" thickBot="1" x14ac:dyDescent="0.25">
      <c r="B48" s="155" t="s">
        <v>33</v>
      </c>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7"/>
      <c r="AE48" s="100"/>
      <c r="AF48" s="101"/>
      <c r="AG48" s="101"/>
      <c r="AH48" s="101"/>
      <c r="AI48" s="101"/>
      <c r="AJ48" s="101"/>
      <c r="AK48" s="101"/>
      <c r="AL48" s="101"/>
      <c r="AM48" s="101"/>
      <c r="AN48" s="101"/>
      <c r="AO48" s="101"/>
      <c r="AP48" s="101"/>
      <c r="AQ48" s="101"/>
      <c r="AR48" s="101"/>
      <c r="AS48" s="101"/>
      <c r="AT48" s="101"/>
      <c r="AU48" s="101"/>
      <c r="AV48" s="101"/>
      <c r="AW48" s="101"/>
      <c r="AX48" s="101"/>
      <c r="AY48" s="101"/>
      <c r="AZ48" s="102"/>
      <c r="BA48" s="101"/>
      <c r="BB48" s="101"/>
      <c r="BC48" s="101"/>
      <c r="BD48" s="101"/>
      <c r="BE48" s="101"/>
      <c r="BF48" s="101"/>
      <c r="BG48" s="101"/>
      <c r="BH48" s="101"/>
      <c r="BI48" s="101"/>
      <c r="BJ48" s="101"/>
      <c r="BK48" s="101"/>
      <c r="BL48" s="101"/>
      <c r="BM48" s="101"/>
      <c r="BN48" s="101"/>
      <c r="BO48" s="101"/>
      <c r="BP48" s="101"/>
      <c r="BQ48" s="101"/>
      <c r="BR48" s="101"/>
      <c r="BS48" s="101"/>
      <c r="BT48" s="101"/>
      <c r="BU48" s="101"/>
      <c r="BV48" s="101"/>
      <c r="BW48" s="101"/>
      <c r="BX48" s="103"/>
      <c r="BY48" s="29"/>
    </row>
    <row r="49" spans="2:91" s="20" customFormat="1" ht="12.75" customHeight="1" x14ac:dyDescent="0.2">
      <c r="B49" s="158"/>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60"/>
      <c r="AE49" s="33"/>
      <c r="AF49" s="104"/>
      <c r="AG49" s="105"/>
      <c r="AH49" s="105"/>
      <c r="AI49" s="105"/>
      <c r="AJ49" s="105"/>
      <c r="AK49" s="105"/>
      <c r="AL49" s="105"/>
      <c r="AM49" s="105"/>
      <c r="AN49" s="105"/>
      <c r="AO49" s="105"/>
      <c r="AP49" s="105"/>
      <c r="AQ49" s="105"/>
      <c r="AR49" s="105"/>
      <c r="AS49" s="105"/>
      <c r="AT49" s="105"/>
      <c r="AU49" s="105"/>
      <c r="AV49" s="105"/>
      <c r="AW49" s="105"/>
      <c r="AX49" s="105"/>
      <c r="AY49" s="105"/>
      <c r="AZ49" s="105"/>
      <c r="BA49" s="105"/>
      <c r="BB49" s="105"/>
      <c r="BC49" s="105"/>
      <c r="BD49" s="105"/>
      <c r="BE49" s="105"/>
      <c r="BF49" s="105"/>
      <c r="BG49" s="105"/>
      <c r="BH49" s="105"/>
      <c r="BI49" s="105"/>
      <c r="BJ49" s="105"/>
      <c r="BK49" s="105"/>
      <c r="BL49" s="105"/>
      <c r="BM49" s="105"/>
      <c r="BN49" s="105"/>
      <c r="BO49" s="105"/>
      <c r="BP49" s="105"/>
      <c r="BQ49" s="105"/>
      <c r="BR49" s="105"/>
      <c r="BS49" s="105"/>
      <c r="BT49" s="105"/>
      <c r="BU49" s="105"/>
      <c r="BV49" s="105"/>
      <c r="BW49" s="106"/>
      <c r="BX49" s="34"/>
      <c r="BY49" s="29"/>
      <c r="BZ49" s="8"/>
      <c r="CA49" s="8"/>
      <c r="CB49" s="8"/>
      <c r="CC49" s="8"/>
      <c r="CD49" s="8"/>
      <c r="CE49" s="8"/>
      <c r="CF49" s="8"/>
      <c r="CG49" s="7"/>
      <c r="CH49" s="7"/>
      <c r="CI49" s="7"/>
      <c r="CJ49" s="7"/>
      <c r="CK49" s="7"/>
      <c r="CL49" s="7"/>
      <c r="CM49" s="7"/>
    </row>
    <row r="50" spans="2:91" s="20" customFormat="1" ht="12.75" customHeight="1" thickBot="1" x14ac:dyDescent="0.25">
      <c r="B50" s="158"/>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60"/>
      <c r="AE50" s="35"/>
      <c r="AF50" s="107"/>
      <c r="AG50" s="108"/>
      <c r="AH50" s="108"/>
      <c r="AI50" s="108"/>
      <c r="AJ50" s="108"/>
      <c r="AK50" s="108"/>
      <c r="AL50" s="108"/>
      <c r="AM50" s="108"/>
      <c r="AN50" s="108"/>
      <c r="AO50" s="108"/>
      <c r="AP50" s="108"/>
      <c r="AQ50" s="108"/>
      <c r="AR50" s="108"/>
      <c r="AS50" s="108"/>
      <c r="AT50" s="108"/>
      <c r="AU50" s="108"/>
      <c r="AV50" s="108"/>
      <c r="AW50" s="108"/>
      <c r="AX50" s="108"/>
      <c r="AY50" s="108"/>
      <c r="AZ50" s="108"/>
      <c r="BA50" s="108"/>
      <c r="BB50" s="108"/>
      <c r="BC50" s="108"/>
      <c r="BD50" s="108"/>
      <c r="BE50" s="108"/>
      <c r="BF50" s="108"/>
      <c r="BG50" s="108"/>
      <c r="BH50" s="108"/>
      <c r="BI50" s="108"/>
      <c r="BJ50" s="108"/>
      <c r="BK50" s="108"/>
      <c r="BL50" s="108"/>
      <c r="BM50" s="108"/>
      <c r="BN50" s="108"/>
      <c r="BO50" s="108"/>
      <c r="BP50" s="108"/>
      <c r="BQ50" s="108"/>
      <c r="BR50" s="108"/>
      <c r="BS50" s="108"/>
      <c r="BT50" s="108"/>
      <c r="BU50" s="108"/>
      <c r="BV50" s="108"/>
      <c r="BW50" s="109"/>
      <c r="BX50" s="34"/>
      <c r="BY50" s="29"/>
      <c r="BZ50" s="8"/>
      <c r="CA50" s="8"/>
      <c r="CB50" s="8"/>
      <c r="CC50" s="8"/>
      <c r="CD50" s="8"/>
      <c r="CE50" s="8"/>
      <c r="CF50" s="8"/>
      <c r="CG50" s="7"/>
      <c r="CH50" s="7"/>
      <c r="CI50" s="7"/>
      <c r="CJ50" s="7"/>
      <c r="CK50" s="7"/>
      <c r="CL50" s="7"/>
      <c r="CM50" s="7"/>
    </row>
    <row r="51" spans="2:91" s="20" customFormat="1" ht="66" customHeight="1" thickBot="1" x14ac:dyDescent="0.25">
      <c r="B51" s="161"/>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3"/>
      <c r="AE51" s="110"/>
      <c r="AF51" s="111"/>
      <c r="AG51" s="111"/>
      <c r="AH51" s="111"/>
      <c r="AI51" s="111"/>
      <c r="AJ51" s="111"/>
      <c r="AK51" s="111"/>
      <c r="AL51" s="111"/>
      <c r="AM51" s="111"/>
      <c r="AN51" s="111"/>
      <c r="AO51" s="111"/>
      <c r="AP51" s="111"/>
      <c r="AQ51" s="111"/>
      <c r="AR51" s="111"/>
      <c r="AS51" s="111"/>
      <c r="AT51" s="111"/>
      <c r="AU51" s="111"/>
      <c r="AV51" s="111"/>
      <c r="AW51" s="111"/>
      <c r="AX51" s="111"/>
      <c r="AY51" s="111"/>
      <c r="AZ51" s="111"/>
      <c r="BA51" s="110"/>
      <c r="BB51" s="111"/>
      <c r="BC51" s="111"/>
      <c r="BD51" s="111"/>
      <c r="BE51" s="111"/>
      <c r="BF51" s="111"/>
      <c r="BG51" s="111"/>
      <c r="BH51" s="111"/>
      <c r="BI51" s="111"/>
      <c r="BJ51" s="111"/>
      <c r="BK51" s="111"/>
      <c r="BL51" s="111"/>
      <c r="BM51" s="111"/>
      <c r="BN51" s="111"/>
      <c r="BO51" s="111"/>
      <c r="BP51" s="111"/>
      <c r="BQ51" s="111"/>
      <c r="BR51" s="111"/>
      <c r="BS51" s="111"/>
      <c r="BT51" s="111"/>
      <c r="BU51" s="111"/>
      <c r="BV51" s="111"/>
      <c r="BW51" s="36"/>
      <c r="BX51" s="37"/>
      <c r="BY51" s="29"/>
      <c r="BZ51" s="8"/>
      <c r="CA51" s="8"/>
      <c r="CB51" s="8"/>
      <c r="CC51" s="8"/>
      <c r="CD51" s="8"/>
      <c r="CE51" s="8"/>
      <c r="CF51" s="8"/>
      <c r="CG51" s="7"/>
      <c r="CH51" s="7"/>
      <c r="CI51" s="7"/>
      <c r="CJ51" s="7"/>
      <c r="CK51" s="7"/>
      <c r="CL51" s="7"/>
      <c r="CM51" s="7"/>
    </row>
    <row r="52" spans="2:91" s="20" customFormat="1" x14ac:dyDescent="0.2">
      <c r="B52" s="52"/>
      <c r="C52" s="52"/>
      <c r="D52" s="52"/>
      <c r="E52" s="52"/>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53"/>
      <c r="BX52" s="53"/>
      <c r="BY52" s="29"/>
      <c r="BZ52" s="8"/>
      <c r="CA52" s="8"/>
      <c r="CB52" s="8"/>
      <c r="CC52" s="8"/>
      <c r="CD52" s="8"/>
      <c r="CE52" s="8"/>
      <c r="CF52" s="8"/>
      <c r="CG52" s="7"/>
      <c r="CH52" s="7"/>
      <c r="CI52" s="7"/>
      <c r="CJ52" s="7"/>
      <c r="CK52" s="7"/>
      <c r="CL52" s="7"/>
      <c r="CM52" s="7"/>
    </row>
    <row r="53" spans="2:91" s="20" customFormat="1" ht="13.5" thickBot="1" x14ac:dyDescent="0.25">
      <c r="B53" s="117" t="s">
        <v>18</v>
      </c>
      <c r="C53" s="117"/>
      <c r="D53" s="117"/>
      <c r="E53" s="117"/>
      <c r="F53" s="117"/>
      <c r="G53" s="117"/>
      <c r="H53" s="117"/>
      <c r="I53" s="117"/>
      <c r="J53" s="117"/>
      <c r="K53" s="117"/>
      <c r="L53" s="117"/>
      <c r="M53" s="117"/>
      <c r="N53" s="117"/>
      <c r="O53" s="117"/>
      <c r="P53" s="52"/>
      <c r="Q53" s="52"/>
      <c r="R53" s="52"/>
      <c r="S53" s="52"/>
      <c r="T53" s="52"/>
      <c r="U53" s="52"/>
      <c r="V53" s="52"/>
      <c r="W53" s="52"/>
      <c r="X53" s="52"/>
      <c r="Y53" s="52"/>
      <c r="Z53" s="52"/>
      <c r="AA53" s="52"/>
      <c r="AB53" s="52"/>
      <c r="AC53" s="52"/>
      <c r="AD53" s="52"/>
      <c r="AE53" s="32"/>
      <c r="AF53" s="32"/>
      <c r="AG53" s="32"/>
      <c r="AH53" s="32"/>
      <c r="AI53" s="32"/>
      <c r="AJ53" s="32"/>
      <c r="AK53" s="32"/>
      <c r="AL53" s="32"/>
      <c r="AM53" s="32"/>
      <c r="AN53" s="32"/>
      <c r="AO53" s="32"/>
      <c r="AP53" s="32"/>
      <c r="AQ53" s="32"/>
      <c r="AR53" s="32"/>
      <c r="AS53" s="32"/>
      <c r="AT53" s="32"/>
      <c r="AU53" s="32"/>
      <c r="AV53" s="32"/>
      <c r="AW53" s="32"/>
      <c r="AX53" s="32"/>
      <c r="AY53" s="32"/>
      <c r="AZ53" s="32"/>
      <c r="BA53" s="32"/>
      <c r="BB53" s="32"/>
      <c r="BC53" s="32"/>
      <c r="BD53" s="32"/>
      <c r="BE53" s="32"/>
      <c r="BF53" s="32"/>
      <c r="BG53" s="32"/>
      <c r="BH53" s="32"/>
      <c r="BI53" s="32"/>
      <c r="BJ53" s="32"/>
      <c r="BK53" s="32"/>
      <c r="BL53" s="32"/>
      <c r="BM53" s="32"/>
      <c r="BN53" s="32"/>
      <c r="BO53" s="32"/>
      <c r="BP53" s="32"/>
      <c r="BQ53" s="32"/>
      <c r="BR53" s="32"/>
      <c r="BS53" s="32"/>
      <c r="BT53" s="32"/>
      <c r="BU53" s="32"/>
      <c r="BV53" s="32"/>
      <c r="BW53" s="53"/>
      <c r="BX53" s="53"/>
      <c r="BY53" s="29"/>
      <c r="BZ53" s="8"/>
      <c r="CA53" s="8"/>
      <c r="CB53" s="8"/>
      <c r="CC53" s="8"/>
      <c r="CD53" s="8"/>
      <c r="CE53" s="8"/>
      <c r="CF53" s="8"/>
      <c r="CG53" s="7"/>
      <c r="CH53" s="7"/>
      <c r="CI53" s="7"/>
      <c r="CJ53" s="7"/>
      <c r="CK53" s="7"/>
      <c r="CL53" s="7"/>
      <c r="CM53" s="7"/>
    </row>
    <row r="54" spans="2:91" s="20" customFormat="1" ht="13.5" thickBot="1" x14ac:dyDescent="0.25">
      <c r="B54" s="152" t="s">
        <v>14</v>
      </c>
      <c r="C54" s="153"/>
      <c r="D54" s="153"/>
      <c r="E54" s="153"/>
      <c r="F54" s="153"/>
      <c r="G54" s="153"/>
      <c r="H54" s="153"/>
      <c r="I54" s="153"/>
      <c r="J54" s="153"/>
      <c r="K54" s="153"/>
      <c r="L54" s="153"/>
      <c r="M54" s="153"/>
      <c r="N54" s="153"/>
      <c r="O54" s="153"/>
      <c r="P54" s="153"/>
      <c r="Q54" s="153"/>
      <c r="R54" s="153"/>
      <c r="S54" s="153"/>
      <c r="T54" s="153"/>
      <c r="U54" s="153"/>
      <c r="V54" s="153"/>
      <c r="W54" s="153"/>
      <c r="X54" s="153"/>
      <c r="Y54" s="153"/>
      <c r="Z54" s="153"/>
      <c r="AA54" s="153"/>
      <c r="AB54" s="153"/>
      <c r="AC54" s="153"/>
      <c r="AD54" s="153"/>
      <c r="AE54" s="153"/>
      <c r="AF54" s="153"/>
      <c r="AG54" s="153"/>
      <c r="AH54" s="153"/>
      <c r="AI54" s="153"/>
      <c r="AJ54" s="153"/>
      <c r="AK54" s="153"/>
      <c r="AL54" s="153"/>
      <c r="AM54" s="153"/>
      <c r="AN54" s="153"/>
      <c r="AO54" s="153"/>
      <c r="AP54" s="153"/>
      <c r="AQ54" s="153"/>
      <c r="AR54" s="153"/>
      <c r="AS54" s="153"/>
      <c r="AT54" s="153"/>
      <c r="AU54" s="153"/>
      <c r="AV54" s="153"/>
      <c r="AW54" s="153"/>
      <c r="AX54" s="153"/>
      <c r="AY54" s="153"/>
      <c r="AZ54" s="153"/>
      <c r="BA54" s="153"/>
      <c r="BB54" s="153"/>
      <c r="BC54" s="153"/>
      <c r="BD54" s="153"/>
      <c r="BE54" s="153"/>
      <c r="BF54" s="153"/>
      <c r="BG54" s="153"/>
      <c r="BH54" s="153"/>
      <c r="BI54" s="153"/>
      <c r="BJ54" s="153"/>
      <c r="BK54" s="153"/>
      <c r="BL54" s="153"/>
      <c r="BM54" s="153"/>
      <c r="BN54" s="153"/>
      <c r="BO54" s="153"/>
      <c r="BP54" s="153"/>
      <c r="BQ54" s="153"/>
      <c r="BR54" s="153"/>
      <c r="BS54" s="153"/>
      <c r="BT54" s="153"/>
      <c r="BU54" s="153"/>
      <c r="BV54" s="153"/>
      <c r="BW54" s="153"/>
      <c r="BX54" s="154"/>
      <c r="BY54" s="29"/>
      <c r="BZ54" s="8"/>
      <c r="CA54" s="8"/>
      <c r="CB54" s="8"/>
      <c r="CC54" s="8"/>
      <c r="CD54" s="8"/>
      <c r="CE54" s="8"/>
      <c r="CF54" s="8"/>
      <c r="CG54" s="7"/>
      <c r="CH54" s="7"/>
      <c r="CI54" s="7"/>
      <c r="CJ54" s="7"/>
      <c r="CK54" s="7"/>
      <c r="CL54" s="7"/>
      <c r="CM54" s="7"/>
    </row>
    <row r="55" spans="2:91" s="20" customFormat="1" ht="19.5" customHeight="1" thickBot="1" x14ac:dyDescent="0.25">
      <c r="B55" s="155" t="s">
        <v>8</v>
      </c>
      <c r="C55" s="156"/>
      <c r="D55" s="156"/>
      <c r="E55" s="156"/>
      <c r="F55" s="156"/>
      <c r="G55" s="156"/>
      <c r="H55" s="156"/>
      <c r="I55" s="156"/>
      <c r="J55" s="156"/>
      <c r="K55" s="156"/>
      <c r="L55" s="156"/>
      <c r="M55" s="156"/>
      <c r="N55" s="156"/>
      <c r="O55" s="156"/>
      <c r="P55" s="156"/>
      <c r="Q55" s="156"/>
      <c r="R55" s="156"/>
      <c r="S55" s="156"/>
      <c r="T55" s="156"/>
      <c r="U55" s="156"/>
      <c r="V55" s="156"/>
      <c r="W55" s="156"/>
      <c r="X55" s="156"/>
      <c r="Y55" s="156"/>
      <c r="Z55" s="156"/>
      <c r="AA55" s="156"/>
      <c r="AB55" s="156"/>
      <c r="AC55" s="156"/>
      <c r="AD55" s="157"/>
      <c r="AE55" s="100"/>
      <c r="AF55" s="101"/>
      <c r="AG55" s="101"/>
      <c r="AH55" s="101"/>
      <c r="AI55" s="101"/>
      <c r="AJ55" s="101"/>
      <c r="AK55" s="101"/>
      <c r="AL55" s="101"/>
      <c r="AM55" s="101"/>
      <c r="AN55" s="101"/>
      <c r="AO55" s="101"/>
      <c r="AP55" s="101"/>
      <c r="AQ55" s="101"/>
      <c r="AR55" s="101"/>
      <c r="AS55" s="101"/>
      <c r="AT55" s="101"/>
      <c r="AU55" s="101"/>
      <c r="AV55" s="101"/>
      <c r="AW55" s="101"/>
      <c r="AX55" s="101"/>
      <c r="AY55" s="101"/>
      <c r="AZ55" s="102"/>
      <c r="BA55" s="101"/>
      <c r="BB55" s="101"/>
      <c r="BC55" s="101"/>
      <c r="BD55" s="101"/>
      <c r="BE55" s="101"/>
      <c r="BF55" s="101"/>
      <c r="BG55" s="101"/>
      <c r="BH55" s="101"/>
      <c r="BI55" s="101"/>
      <c r="BJ55" s="101"/>
      <c r="BK55" s="101"/>
      <c r="BL55" s="101"/>
      <c r="BM55" s="101"/>
      <c r="BN55" s="101"/>
      <c r="BO55" s="101"/>
      <c r="BP55" s="101"/>
      <c r="BQ55" s="101"/>
      <c r="BR55" s="101"/>
      <c r="BS55" s="101"/>
      <c r="BT55" s="101"/>
      <c r="BU55" s="101"/>
      <c r="BV55" s="101"/>
      <c r="BW55" s="101"/>
      <c r="BX55" s="103"/>
      <c r="BY55" s="29"/>
      <c r="BZ55" s="8"/>
      <c r="CA55" s="8"/>
      <c r="CB55" s="8"/>
      <c r="CC55" s="8"/>
      <c r="CD55" s="8"/>
      <c r="CE55" s="8"/>
      <c r="CF55" s="8"/>
      <c r="CG55" s="7"/>
      <c r="CH55" s="7"/>
      <c r="CI55" s="7"/>
      <c r="CJ55" s="7"/>
      <c r="CK55" s="7"/>
      <c r="CL55" s="7"/>
      <c r="CM55" s="7"/>
    </row>
    <row r="56" spans="2:91" s="20" customFormat="1" ht="12.75" customHeight="1" x14ac:dyDescent="0.2">
      <c r="B56" s="158"/>
      <c r="C56" s="159"/>
      <c r="D56" s="159"/>
      <c r="E56" s="159"/>
      <c r="F56" s="159"/>
      <c r="G56" s="159"/>
      <c r="H56" s="159"/>
      <c r="I56" s="159"/>
      <c r="J56" s="159"/>
      <c r="K56" s="159"/>
      <c r="L56" s="159"/>
      <c r="M56" s="159"/>
      <c r="N56" s="159"/>
      <c r="O56" s="159"/>
      <c r="P56" s="159"/>
      <c r="Q56" s="159"/>
      <c r="R56" s="159"/>
      <c r="S56" s="159"/>
      <c r="T56" s="159"/>
      <c r="U56" s="159"/>
      <c r="V56" s="159"/>
      <c r="W56" s="159"/>
      <c r="X56" s="159"/>
      <c r="Y56" s="159"/>
      <c r="Z56" s="159"/>
      <c r="AA56" s="159"/>
      <c r="AB56" s="159"/>
      <c r="AC56" s="159"/>
      <c r="AD56" s="160"/>
      <c r="AE56" s="33"/>
      <c r="AF56" s="104"/>
      <c r="AG56" s="105"/>
      <c r="AH56" s="105"/>
      <c r="AI56" s="105"/>
      <c r="AJ56" s="105"/>
      <c r="AK56" s="105"/>
      <c r="AL56" s="105"/>
      <c r="AM56" s="105"/>
      <c r="AN56" s="105"/>
      <c r="AO56" s="105"/>
      <c r="AP56" s="105"/>
      <c r="AQ56" s="105"/>
      <c r="AR56" s="105"/>
      <c r="AS56" s="105"/>
      <c r="AT56" s="105"/>
      <c r="AU56" s="105"/>
      <c r="AV56" s="105"/>
      <c r="AW56" s="105"/>
      <c r="AX56" s="105"/>
      <c r="AY56" s="105"/>
      <c r="AZ56" s="105"/>
      <c r="BA56" s="105"/>
      <c r="BB56" s="105"/>
      <c r="BC56" s="105"/>
      <c r="BD56" s="105"/>
      <c r="BE56" s="105"/>
      <c r="BF56" s="105"/>
      <c r="BG56" s="105"/>
      <c r="BH56" s="105"/>
      <c r="BI56" s="105"/>
      <c r="BJ56" s="105"/>
      <c r="BK56" s="105"/>
      <c r="BL56" s="105"/>
      <c r="BM56" s="105"/>
      <c r="BN56" s="105"/>
      <c r="BO56" s="105"/>
      <c r="BP56" s="105"/>
      <c r="BQ56" s="105"/>
      <c r="BR56" s="105"/>
      <c r="BS56" s="105"/>
      <c r="BT56" s="105"/>
      <c r="BU56" s="105"/>
      <c r="BV56" s="105"/>
      <c r="BW56" s="106"/>
      <c r="BX56" s="34"/>
      <c r="BY56" s="29"/>
      <c r="BZ56" s="8"/>
      <c r="CA56" s="8"/>
      <c r="CB56" s="8"/>
      <c r="CC56" s="8"/>
      <c r="CD56" s="8"/>
      <c r="CE56" s="8"/>
      <c r="CF56" s="8"/>
      <c r="CG56" s="7"/>
      <c r="CH56" s="7"/>
      <c r="CI56" s="7"/>
      <c r="CJ56" s="7"/>
      <c r="CK56" s="7"/>
      <c r="CL56" s="7"/>
      <c r="CM56" s="7"/>
    </row>
    <row r="57" spans="2:91" s="20" customFormat="1" ht="12.75" customHeight="1" thickBot="1" x14ac:dyDescent="0.25">
      <c r="B57" s="158"/>
      <c r="C57" s="159"/>
      <c r="D57" s="159"/>
      <c r="E57" s="159"/>
      <c r="F57" s="159"/>
      <c r="G57" s="159"/>
      <c r="H57" s="159"/>
      <c r="I57" s="159"/>
      <c r="J57" s="159"/>
      <c r="K57" s="159"/>
      <c r="L57" s="159"/>
      <c r="M57" s="159"/>
      <c r="N57" s="159"/>
      <c r="O57" s="159"/>
      <c r="P57" s="159"/>
      <c r="Q57" s="159"/>
      <c r="R57" s="159"/>
      <c r="S57" s="159"/>
      <c r="T57" s="159"/>
      <c r="U57" s="159"/>
      <c r="V57" s="159"/>
      <c r="W57" s="159"/>
      <c r="X57" s="159"/>
      <c r="Y57" s="159"/>
      <c r="Z57" s="159"/>
      <c r="AA57" s="159"/>
      <c r="AB57" s="159"/>
      <c r="AC57" s="159"/>
      <c r="AD57" s="160"/>
      <c r="AE57" s="35"/>
      <c r="AF57" s="107"/>
      <c r="AG57" s="108"/>
      <c r="AH57" s="108"/>
      <c r="AI57" s="108"/>
      <c r="AJ57" s="108"/>
      <c r="AK57" s="108"/>
      <c r="AL57" s="108"/>
      <c r="AM57" s="108"/>
      <c r="AN57" s="108"/>
      <c r="AO57" s="108"/>
      <c r="AP57" s="108"/>
      <c r="AQ57" s="108"/>
      <c r="AR57" s="108"/>
      <c r="AS57" s="108"/>
      <c r="AT57" s="108"/>
      <c r="AU57" s="108"/>
      <c r="AV57" s="108"/>
      <c r="AW57" s="108"/>
      <c r="AX57" s="108"/>
      <c r="AY57" s="108"/>
      <c r="AZ57" s="108"/>
      <c r="BA57" s="108"/>
      <c r="BB57" s="108"/>
      <c r="BC57" s="108"/>
      <c r="BD57" s="108"/>
      <c r="BE57" s="108"/>
      <c r="BF57" s="108"/>
      <c r="BG57" s="108"/>
      <c r="BH57" s="108"/>
      <c r="BI57" s="108"/>
      <c r="BJ57" s="108"/>
      <c r="BK57" s="108"/>
      <c r="BL57" s="108"/>
      <c r="BM57" s="108"/>
      <c r="BN57" s="108"/>
      <c r="BO57" s="108"/>
      <c r="BP57" s="108"/>
      <c r="BQ57" s="108"/>
      <c r="BR57" s="108"/>
      <c r="BS57" s="108"/>
      <c r="BT57" s="108"/>
      <c r="BU57" s="108"/>
      <c r="BV57" s="108"/>
      <c r="BW57" s="109"/>
      <c r="BX57" s="34"/>
      <c r="BY57" s="29"/>
      <c r="BZ57" s="8"/>
      <c r="CA57" s="8"/>
      <c r="CB57" s="8"/>
      <c r="CC57" s="8"/>
      <c r="CD57" s="8"/>
      <c r="CE57" s="8"/>
      <c r="CF57" s="8"/>
      <c r="CG57" s="7"/>
      <c r="CH57" s="7"/>
      <c r="CI57" s="7"/>
      <c r="CJ57" s="7"/>
      <c r="CK57" s="7"/>
      <c r="CL57" s="7"/>
      <c r="CM57" s="7"/>
    </row>
    <row r="58" spans="2:91" s="20" customFormat="1" ht="18.75" customHeight="1" thickBot="1" x14ac:dyDescent="0.25">
      <c r="B58" s="161"/>
      <c r="C58" s="162"/>
      <c r="D58" s="162"/>
      <c r="E58" s="162"/>
      <c r="F58" s="162"/>
      <c r="G58" s="162"/>
      <c r="H58" s="162"/>
      <c r="I58" s="162"/>
      <c r="J58" s="162"/>
      <c r="K58" s="162"/>
      <c r="L58" s="162"/>
      <c r="M58" s="162"/>
      <c r="N58" s="162"/>
      <c r="O58" s="162"/>
      <c r="P58" s="162"/>
      <c r="Q58" s="162"/>
      <c r="R58" s="162"/>
      <c r="S58" s="162"/>
      <c r="T58" s="162"/>
      <c r="U58" s="162"/>
      <c r="V58" s="162"/>
      <c r="W58" s="162"/>
      <c r="X58" s="162"/>
      <c r="Y58" s="162"/>
      <c r="Z58" s="162"/>
      <c r="AA58" s="162"/>
      <c r="AB58" s="162"/>
      <c r="AC58" s="162"/>
      <c r="AD58" s="163"/>
      <c r="AE58" s="110"/>
      <c r="AF58" s="111"/>
      <c r="AG58" s="111"/>
      <c r="AH58" s="111"/>
      <c r="AI58" s="111"/>
      <c r="AJ58" s="111"/>
      <c r="AK58" s="111"/>
      <c r="AL58" s="111"/>
      <c r="AM58" s="111"/>
      <c r="AN58" s="111"/>
      <c r="AO58" s="111"/>
      <c r="AP58" s="111"/>
      <c r="AQ58" s="111"/>
      <c r="AR58" s="111"/>
      <c r="AS58" s="111"/>
      <c r="AT58" s="111"/>
      <c r="AU58" s="111"/>
      <c r="AV58" s="111"/>
      <c r="AW58" s="111"/>
      <c r="AX58" s="111"/>
      <c r="AY58" s="111"/>
      <c r="AZ58" s="111"/>
      <c r="BA58" s="110"/>
      <c r="BB58" s="111"/>
      <c r="BC58" s="111"/>
      <c r="BD58" s="111"/>
      <c r="BE58" s="111"/>
      <c r="BF58" s="111"/>
      <c r="BG58" s="111"/>
      <c r="BH58" s="111"/>
      <c r="BI58" s="111"/>
      <c r="BJ58" s="111"/>
      <c r="BK58" s="111"/>
      <c r="BL58" s="111"/>
      <c r="BM58" s="111"/>
      <c r="BN58" s="111"/>
      <c r="BO58" s="111"/>
      <c r="BP58" s="111"/>
      <c r="BQ58" s="111"/>
      <c r="BR58" s="111"/>
      <c r="BS58" s="111"/>
      <c r="BT58" s="111"/>
      <c r="BU58" s="111"/>
      <c r="BV58" s="111"/>
      <c r="BW58" s="36"/>
      <c r="BX58" s="37"/>
      <c r="BY58" s="27"/>
      <c r="BZ58" s="8"/>
      <c r="CA58" s="8"/>
      <c r="CB58" s="8"/>
      <c r="CC58" s="8"/>
      <c r="CD58" s="8"/>
      <c r="CE58" s="8"/>
      <c r="CF58" s="8"/>
      <c r="CG58" s="7"/>
      <c r="CH58" s="7"/>
      <c r="CI58" s="7"/>
      <c r="CJ58" s="7"/>
      <c r="CK58" s="7"/>
      <c r="CL58" s="7"/>
      <c r="CM58" s="7"/>
    </row>
    <row r="59" spans="2:91" s="20" customFormat="1" ht="18.75" customHeight="1" x14ac:dyDescent="0.2">
      <c r="B59" s="134"/>
      <c r="C59" s="134"/>
      <c r="D59" s="134"/>
      <c r="E59" s="134"/>
      <c r="F59" s="134"/>
      <c r="G59" s="134"/>
      <c r="H59" s="134"/>
      <c r="I59" s="134"/>
      <c r="J59" s="134"/>
      <c r="K59" s="134"/>
      <c r="L59" s="134"/>
      <c r="M59" s="134"/>
      <c r="N59" s="134"/>
      <c r="O59" s="134"/>
      <c r="P59" s="30"/>
      <c r="Q59" s="30"/>
      <c r="R59" s="30"/>
      <c r="S59" s="30"/>
      <c r="T59" s="30"/>
      <c r="U59" s="30"/>
      <c r="V59" s="30"/>
      <c r="W59" s="30"/>
      <c r="X59" s="30"/>
      <c r="Y59" s="30"/>
      <c r="Z59" s="30"/>
      <c r="AA59" s="31"/>
      <c r="AB59" s="31"/>
      <c r="AC59" s="31"/>
      <c r="AD59" s="31"/>
      <c r="AE59" s="32"/>
      <c r="AF59" s="32"/>
      <c r="AG59" s="32"/>
      <c r="AH59" s="32"/>
      <c r="AI59" s="32"/>
      <c r="AJ59" s="32"/>
      <c r="AK59" s="32"/>
      <c r="AL59" s="32"/>
      <c r="AM59" s="32"/>
      <c r="AN59" s="32"/>
      <c r="AO59" s="32"/>
      <c r="AP59" s="32"/>
      <c r="AQ59" s="32"/>
      <c r="AR59" s="32"/>
      <c r="AS59" s="32"/>
      <c r="AT59" s="32"/>
      <c r="AU59" s="32"/>
      <c r="AV59" s="32"/>
      <c r="AW59" s="32"/>
      <c r="AX59" s="32"/>
      <c r="AY59" s="32"/>
      <c r="AZ59" s="32"/>
      <c r="BA59" s="32"/>
      <c r="BB59" s="32"/>
      <c r="BC59" s="32"/>
      <c r="BD59" s="32"/>
      <c r="BE59" s="32"/>
      <c r="BF59" s="32"/>
      <c r="BG59" s="32"/>
      <c r="BH59" s="32"/>
      <c r="BI59" s="32"/>
      <c r="BJ59" s="32"/>
      <c r="BK59" s="32"/>
      <c r="BL59" s="32"/>
      <c r="BM59" s="32"/>
      <c r="BN59" s="32"/>
      <c r="BO59" s="32"/>
      <c r="BP59" s="32"/>
      <c r="BQ59" s="32"/>
      <c r="BR59" s="32"/>
      <c r="BS59" s="32"/>
      <c r="BT59" s="32"/>
      <c r="BU59" s="32"/>
      <c r="BV59" s="32"/>
      <c r="BW59" s="32"/>
      <c r="BX59" s="32"/>
      <c r="BY59" s="27"/>
      <c r="BZ59" s="32"/>
      <c r="CA59" s="32"/>
      <c r="CB59" s="8"/>
      <c r="CC59" s="8"/>
      <c r="CD59" s="8"/>
      <c r="CE59" s="8"/>
      <c r="CF59" s="8"/>
      <c r="CG59" s="7"/>
      <c r="CH59" s="7"/>
      <c r="CI59" s="7"/>
      <c r="CJ59" s="7"/>
      <c r="CK59" s="7"/>
      <c r="CL59" s="7"/>
      <c r="CM59" s="7"/>
    </row>
    <row r="60" spans="2:91" s="20" customFormat="1" ht="18.75" customHeight="1" thickBot="1" x14ac:dyDescent="0.25">
      <c r="B60" s="121" t="s">
        <v>19</v>
      </c>
      <c r="C60" s="121"/>
      <c r="D60" s="121"/>
      <c r="E60" s="121"/>
      <c r="F60" s="121"/>
      <c r="G60" s="121"/>
      <c r="H60" s="121"/>
      <c r="I60" s="121"/>
      <c r="J60" s="121"/>
      <c r="K60" s="121"/>
      <c r="L60" s="121"/>
      <c r="M60" s="121"/>
      <c r="N60" s="121"/>
      <c r="O60" s="121"/>
      <c r="P60" s="71"/>
      <c r="Q60" s="38"/>
      <c r="R60" s="38"/>
      <c r="S60" s="38"/>
      <c r="T60" s="38"/>
      <c r="U60" s="38"/>
      <c r="V60" s="38"/>
      <c r="W60" s="38"/>
      <c r="X60" s="38"/>
      <c r="Y60" s="38"/>
      <c r="Z60" s="38"/>
      <c r="AA60" s="39"/>
      <c r="AB60" s="39"/>
      <c r="AC60" s="39"/>
      <c r="AD60" s="39"/>
      <c r="AE60" s="32"/>
      <c r="AF60" s="32"/>
      <c r="AG60" s="32"/>
      <c r="AH60" s="32"/>
      <c r="AI60" s="32"/>
      <c r="AJ60" s="32"/>
      <c r="AK60" s="32"/>
      <c r="AL60" s="32"/>
      <c r="AM60" s="32"/>
      <c r="AN60" s="32"/>
      <c r="AO60" s="32"/>
      <c r="AP60" s="32"/>
      <c r="AQ60" s="32"/>
      <c r="AR60" s="32"/>
      <c r="AS60" s="32"/>
      <c r="AT60" s="32"/>
      <c r="AU60" s="32"/>
      <c r="AV60" s="32"/>
      <c r="AW60" s="32"/>
      <c r="AX60" s="32"/>
      <c r="AY60" s="32"/>
      <c r="AZ60" s="32"/>
      <c r="BA60" s="32"/>
      <c r="BB60" s="32"/>
      <c r="BC60" s="32"/>
      <c r="BD60" s="32"/>
      <c r="BE60" s="32"/>
      <c r="BF60" s="32"/>
      <c r="BG60" s="32"/>
      <c r="BH60" s="32"/>
      <c r="BI60" s="32"/>
      <c r="BJ60" s="32"/>
      <c r="BK60" s="32"/>
      <c r="BL60" s="32"/>
      <c r="BM60" s="32"/>
      <c r="BN60" s="32"/>
      <c r="BO60" s="32"/>
      <c r="BP60" s="32"/>
      <c r="BQ60" s="32"/>
      <c r="BR60" s="32"/>
      <c r="BS60" s="32"/>
      <c r="BT60" s="32"/>
      <c r="BU60" s="32"/>
      <c r="BV60" s="32"/>
      <c r="BW60" s="32"/>
      <c r="BX60" s="32"/>
      <c r="BY60" s="27"/>
      <c r="BZ60" s="32"/>
      <c r="CA60" s="32"/>
      <c r="CB60" s="8"/>
      <c r="CC60" s="8"/>
      <c r="CD60" s="8"/>
      <c r="CE60" s="8"/>
      <c r="CF60" s="8"/>
      <c r="CG60" s="7"/>
      <c r="CH60" s="7"/>
      <c r="CI60" s="7"/>
      <c r="CJ60" s="7"/>
      <c r="CK60" s="7"/>
      <c r="CL60" s="7"/>
      <c r="CM60" s="7"/>
    </row>
    <row r="61" spans="2:91" s="20" customFormat="1" ht="18.75" customHeight="1" thickBot="1" x14ac:dyDescent="0.25">
      <c r="B61" s="152" t="s">
        <v>20</v>
      </c>
      <c r="C61" s="153"/>
      <c r="D61" s="153"/>
      <c r="E61" s="153"/>
      <c r="F61" s="153"/>
      <c r="G61" s="153"/>
      <c r="H61" s="153"/>
      <c r="I61" s="153"/>
      <c r="J61" s="153"/>
      <c r="K61" s="153"/>
      <c r="L61" s="153"/>
      <c r="M61" s="153"/>
      <c r="N61" s="153"/>
      <c r="O61" s="153"/>
      <c r="P61" s="153"/>
      <c r="Q61" s="153"/>
      <c r="R61" s="153"/>
      <c r="S61" s="153"/>
      <c r="T61" s="153"/>
      <c r="U61" s="153"/>
      <c r="V61" s="153"/>
      <c r="W61" s="153"/>
      <c r="X61" s="153"/>
      <c r="Y61" s="153"/>
      <c r="Z61" s="153"/>
      <c r="AA61" s="153"/>
      <c r="AB61" s="153"/>
      <c r="AC61" s="153"/>
      <c r="AD61" s="153"/>
      <c r="AE61" s="153"/>
      <c r="AF61" s="153"/>
      <c r="AG61" s="153"/>
      <c r="AH61" s="153"/>
      <c r="AI61" s="153"/>
      <c r="AJ61" s="153"/>
      <c r="AK61" s="153"/>
      <c r="AL61" s="153"/>
      <c r="AM61" s="153"/>
      <c r="AN61" s="153"/>
      <c r="AO61" s="153"/>
      <c r="AP61" s="153"/>
      <c r="AQ61" s="153"/>
      <c r="AR61" s="153"/>
      <c r="AS61" s="153"/>
      <c r="AT61" s="153"/>
      <c r="AU61" s="153"/>
      <c r="AV61" s="153"/>
      <c r="AW61" s="153"/>
      <c r="AX61" s="153"/>
      <c r="AY61" s="153"/>
      <c r="AZ61" s="153"/>
      <c r="BA61" s="153"/>
      <c r="BB61" s="153"/>
      <c r="BC61" s="153"/>
      <c r="BD61" s="153"/>
      <c r="BE61" s="153"/>
      <c r="BF61" s="153"/>
      <c r="BG61" s="153"/>
      <c r="BH61" s="153"/>
      <c r="BI61" s="153"/>
      <c r="BJ61" s="153"/>
      <c r="BK61" s="153"/>
      <c r="BL61" s="153"/>
      <c r="BM61" s="153"/>
      <c r="BN61" s="153"/>
      <c r="BO61" s="153"/>
      <c r="BP61" s="153"/>
      <c r="BQ61" s="153"/>
      <c r="BR61" s="153"/>
      <c r="BS61" s="153"/>
      <c r="BT61" s="153"/>
      <c r="BU61" s="153"/>
      <c r="BV61" s="153"/>
      <c r="BW61" s="154"/>
      <c r="BX61" s="27"/>
      <c r="BY61" s="27"/>
      <c r="BZ61" s="32"/>
      <c r="CA61" s="32"/>
      <c r="CB61" s="8"/>
      <c r="CC61" s="8"/>
      <c r="CD61" s="8"/>
      <c r="CE61" s="8"/>
      <c r="CF61" s="8"/>
      <c r="CG61" s="7"/>
      <c r="CH61" s="7"/>
      <c r="CI61" s="7"/>
      <c r="CJ61" s="7"/>
      <c r="CK61" s="7"/>
      <c r="CL61" s="7"/>
      <c r="CM61" s="7"/>
    </row>
    <row r="62" spans="2:91" s="20" customFormat="1" ht="18.75" customHeight="1" thickBot="1" x14ac:dyDescent="0.25">
      <c r="B62" s="131"/>
      <c r="C62" s="132"/>
      <c r="D62" s="132"/>
      <c r="E62" s="132"/>
      <c r="F62" s="132"/>
      <c r="G62" s="132"/>
      <c r="H62" s="132"/>
      <c r="I62" s="132"/>
      <c r="J62" s="132"/>
      <c r="K62" s="132"/>
      <c r="L62" s="132"/>
      <c r="M62" s="132"/>
      <c r="N62" s="132"/>
      <c r="O62" s="132"/>
      <c r="P62" s="132"/>
      <c r="Q62" s="132"/>
      <c r="R62" s="132"/>
      <c r="S62" s="132"/>
      <c r="T62" s="132"/>
      <c r="U62" s="132"/>
      <c r="V62" s="132"/>
      <c r="W62" s="132"/>
      <c r="X62" s="132"/>
      <c r="Y62" s="132"/>
      <c r="Z62" s="132"/>
      <c r="AA62" s="132"/>
      <c r="AB62" s="132"/>
      <c r="AC62" s="132"/>
      <c r="AD62" s="132"/>
      <c r="AE62" s="132"/>
      <c r="AF62" s="132"/>
      <c r="AG62" s="132"/>
      <c r="AH62" s="132"/>
      <c r="AI62" s="132"/>
      <c r="AJ62" s="132"/>
      <c r="AK62" s="132"/>
      <c r="AL62" s="132"/>
      <c r="AM62" s="132"/>
      <c r="AN62" s="132"/>
      <c r="AO62" s="132"/>
      <c r="AP62" s="132"/>
      <c r="AQ62" s="132"/>
      <c r="AR62" s="132"/>
      <c r="AS62" s="132"/>
      <c r="AT62" s="132"/>
      <c r="AU62" s="132"/>
      <c r="AV62" s="132"/>
      <c r="AW62" s="132"/>
      <c r="AX62" s="132"/>
      <c r="AY62" s="132"/>
      <c r="AZ62" s="132"/>
      <c r="BA62" s="132"/>
      <c r="BB62" s="132"/>
      <c r="BC62" s="132"/>
      <c r="BD62" s="132"/>
      <c r="BE62" s="132"/>
      <c r="BF62" s="132"/>
      <c r="BG62" s="132"/>
      <c r="BH62" s="132"/>
      <c r="BI62" s="132"/>
      <c r="BJ62" s="132"/>
      <c r="BK62" s="132"/>
      <c r="BL62" s="132"/>
      <c r="BM62" s="132"/>
      <c r="BN62" s="132"/>
      <c r="BO62" s="132"/>
      <c r="BP62" s="132"/>
      <c r="BQ62" s="132"/>
      <c r="BR62" s="132"/>
      <c r="BS62" s="132"/>
      <c r="BT62" s="132"/>
      <c r="BU62" s="132"/>
      <c r="BV62" s="132"/>
      <c r="BW62" s="133"/>
      <c r="BX62" s="27"/>
      <c r="BY62" s="27"/>
      <c r="BZ62" s="32"/>
      <c r="CA62" s="32"/>
      <c r="CB62" s="8"/>
      <c r="CC62" s="8"/>
      <c r="CD62" s="8"/>
      <c r="CE62" s="8"/>
      <c r="CF62" s="8"/>
      <c r="CG62" s="7"/>
      <c r="CH62" s="7"/>
      <c r="CI62" s="7"/>
      <c r="CJ62" s="7"/>
      <c r="CK62" s="7"/>
      <c r="CL62" s="7"/>
      <c r="CM62" s="7"/>
    </row>
    <row r="63" spans="2:91" s="20" customFormat="1" ht="18.75" customHeight="1" x14ac:dyDescent="0.2">
      <c r="B63" s="57"/>
      <c r="C63" s="57"/>
      <c r="D63" s="57"/>
      <c r="E63" s="57"/>
      <c r="F63" s="57"/>
      <c r="G63" s="57"/>
      <c r="H63" s="57"/>
      <c r="I63" s="57"/>
      <c r="J63" s="57"/>
      <c r="K63" s="57"/>
      <c r="L63" s="57"/>
      <c r="M63" s="57"/>
      <c r="N63" s="57"/>
      <c r="O63" s="57"/>
      <c r="P63" s="58"/>
      <c r="Q63" s="58"/>
      <c r="R63" s="58"/>
      <c r="S63" s="58"/>
      <c r="T63" s="58"/>
      <c r="U63" s="58"/>
      <c r="V63" s="58"/>
      <c r="W63" s="58"/>
      <c r="X63" s="58"/>
      <c r="Y63" s="58"/>
      <c r="Z63" s="58"/>
      <c r="AA63" s="58"/>
      <c r="AB63" s="58"/>
      <c r="AC63" s="58"/>
      <c r="AD63" s="58"/>
      <c r="AE63" s="58"/>
      <c r="AF63" s="58"/>
      <c r="AG63" s="58"/>
      <c r="AH63" s="58"/>
      <c r="AI63" s="58"/>
      <c r="AJ63" s="58"/>
      <c r="AK63" s="58"/>
      <c r="AL63" s="58"/>
      <c r="AM63" s="58"/>
      <c r="AN63" s="58"/>
      <c r="AO63" s="58"/>
      <c r="AP63" s="58"/>
      <c r="AQ63" s="58"/>
      <c r="AR63" s="58"/>
      <c r="AS63" s="58"/>
      <c r="AT63" s="58"/>
      <c r="AU63" s="58"/>
      <c r="AV63" s="58"/>
      <c r="AW63" s="58"/>
      <c r="AX63" s="58"/>
      <c r="AY63" s="58"/>
      <c r="AZ63" s="58"/>
      <c r="BA63" s="58"/>
      <c r="BB63" s="58"/>
      <c r="BC63" s="58"/>
      <c r="BD63" s="58"/>
      <c r="BE63" s="58"/>
      <c r="BF63" s="58"/>
      <c r="BG63" s="58"/>
      <c r="BH63" s="58"/>
      <c r="BI63" s="58"/>
      <c r="BJ63" s="58"/>
      <c r="BK63" s="58"/>
      <c r="BL63" s="58"/>
      <c r="BM63" s="58"/>
      <c r="BN63" s="58"/>
      <c r="BO63" s="58"/>
      <c r="BP63" s="58"/>
      <c r="BQ63" s="58"/>
      <c r="BR63" s="58"/>
      <c r="BS63" s="58"/>
      <c r="BT63" s="58"/>
      <c r="BU63" s="58"/>
      <c r="BV63" s="58"/>
      <c r="BW63" s="58"/>
      <c r="BX63" s="27"/>
      <c r="BY63" s="27"/>
      <c r="BZ63" s="32"/>
      <c r="CA63" s="32"/>
      <c r="CB63" s="8"/>
      <c r="CC63" s="8"/>
      <c r="CD63" s="8"/>
      <c r="CE63" s="8"/>
      <c r="CF63" s="8"/>
      <c r="CG63" s="7"/>
      <c r="CH63" s="7"/>
      <c r="CI63" s="7"/>
      <c r="CJ63" s="7"/>
      <c r="CK63" s="7"/>
      <c r="CL63" s="7"/>
      <c r="CM63" s="7"/>
    </row>
    <row r="64" spans="2:91" s="20" customFormat="1" ht="18.75" customHeight="1" x14ac:dyDescent="0.2">
      <c r="B64" s="147" t="s">
        <v>59</v>
      </c>
      <c r="C64" s="147"/>
      <c r="D64" s="147"/>
      <c r="E64" s="147"/>
      <c r="F64" s="147"/>
      <c r="G64" s="147"/>
      <c r="H64" s="147"/>
      <c r="I64" s="147"/>
      <c r="J64" s="147"/>
      <c r="K64" s="147"/>
      <c r="L64" s="147"/>
      <c r="M64" s="147"/>
      <c r="N64" s="147"/>
      <c r="O64" s="147"/>
      <c r="P64" s="147"/>
      <c r="Q64" s="147"/>
      <c r="R64" s="147"/>
      <c r="S64" s="147"/>
      <c r="T64" s="147"/>
      <c r="U64" s="147"/>
      <c r="V64" s="147"/>
      <c r="W64" s="147"/>
      <c r="X64" s="147"/>
      <c r="Y64" s="147"/>
      <c r="Z64" s="147"/>
      <c r="AA64" s="147"/>
      <c r="AB64" s="147"/>
      <c r="AC64" s="147"/>
      <c r="AD64" s="147"/>
      <c r="AE64" s="147"/>
      <c r="AF64" s="147"/>
      <c r="AG64" s="147"/>
      <c r="AH64" s="147"/>
      <c r="AI64" s="147"/>
      <c r="AJ64" s="147"/>
      <c r="AK64" s="147"/>
      <c r="AL64" s="147"/>
      <c r="AM64" s="147"/>
      <c r="AN64" s="147"/>
      <c r="AO64" s="147"/>
      <c r="AP64" s="147"/>
      <c r="AQ64" s="147"/>
      <c r="AR64" s="147"/>
      <c r="AS64" s="147"/>
      <c r="AT64" s="147"/>
      <c r="AU64" s="147"/>
      <c r="AV64" s="147"/>
      <c r="AW64" s="147"/>
      <c r="AX64" s="147"/>
      <c r="AY64" s="147"/>
      <c r="AZ64" s="147"/>
      <c r="BA64" s="147"/>
      <c r="BB64" s="147"/>
      <c r="BC64" s="147"/>
      <c r="BD64" s="147"/>
      <c r="BE64" s="147"/>
      <c r="BF64" s="147"/>
      <c r="BG64" s="147"/>
      <c r="BH64" s="147"/>
      <c r="BI64" s="147"/>
      <c r="BJ64" s="147"/>
      <c r="BK64" s="147"/>
      <c r="BL64" s="147"/>
      <c r="BM64" s="147"/>
      <c r="BN64" s="147"/>
      <c r="BO64" s="147"/>
      <c r="BP64" s="147"/>
      <c r="BQ64" s="147"/>
      <c r="BR64" s="147"/>
      <c r="BS64" s="147"/>
      <c r="BT64" s="147"/>
      <c r="BU64" s="147"/>
      <c r="BV64" s="147"/>
      <c r="BW64" s="147"/>
      <c r="BX64" s="147"/>
      <c r="BY64" s="147"/>
      <c r="BZ64" s="32"/>
      <c r="CA64" s="32"/>
      <c r="CB64" s="8"/>
      <c r="CC64" s="8"/>
      <c r="CD64" s="8"/>
      <c r="CE64" s="8"/>
      <c r="CF64" s="8"/>
      <c r="CG64" s="7"/>
      <c r="CH64" s="7"/>
      <c r="CI64" s="7"/>
      <c r="CJ64" s="7"/>
      <c r="CK64" s="7"/>
      <c r="CL64" s="7"/>
      <c r="CM64" s="7"/>
    </row>
    <row r="65" spans="2:91" s="20" customFormat="1" ht="18.75" customHeight="1" x14ac:dyDescent="0.2">
      <c r="B65" s="41"/>
      <c r="C65" s="41"/>
      <c r="D65" s="4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2"/>
      <c r="AS65" s="22"/>
      <c r="AT65" s="22"/>
      <c r="AU65" s="22"/>
      <c r="AV65" s="22"/>
      <c r="AW65" s="22"/>
      <c r="AX65" s="22"/>
      <c r="AY65" s="22"/>
      <c r="AZ65" s="22"/>
      <c r="BA65" s="22"/>
      <c r="BB65" s="22"/>
      <c r="BC65" s="22"/>
      <c r="BD65" s="22"/>
      <c r="BE65" s="22"/>
      <c r="BF65" s="22"/>
      <c r="BG65" s="22"/>
      <c r="BH65" s="22"/>
      <c r="BI65" s="22"/>
      <c r="BJ65" s="22"/>
      <c r="BK65" s="22"/>
      <c r="BL65" s="22"/>
      <c r="BM65" s="22"/>
      <c r="BN65" s="22"/>
      <c r="BO65" s="22"/>
      <c r="BP65" s="22"/>
      <c r="BQ65" s="22"/>
      <c r="BR65" s="22"/>
      <c r="BS65" s="22"/>
      <c r="BT65" s="22"/>
      <c r="BU65" s="22"/>
      <c r="BV65" s="22"/>
      <c r="BW65" s="22"/>
      <c r="BX65" s="22"/>
      <c r="BY65" s="27"/>
      <c r="BZ65" s="32"/>
      <c r="CA65" s="32"/>
      <c r="CB65" s="8"/>
      <c r="CC65" s="8"/>
      <c r="CD65" s="8"/>
      <c r="CE65" s="8"/>
      <c r="CF65" s="8"/>
      <c r="CG65" s="7"/>
      <c r="CH65" s="7"/>
      <c r="CI65" s="7"/>
      <c r="CJ65" s="7"/>
      <c r="CK65" s="7"/>
      <c r="CL65" s="7"/>
      <c r="CM65" s="7"/>
    </row>
    <row r="66" spans="2:91" s="20" customFormat="1" ht="18.75" customHeight="1" thickBot="1" x14ac:dyDescent="0.25">
      <c r="B66" s="121" t="s">
        <v>21</v>
      </c>
      <c r="C66" s="121"/>
      <c r="D66" s="121"/>
      <c r="E66" s="121"/>
      <c r="F66" s="121"/>
      <c r="G66" s="121"/>
      <c r="H66" s="121"/>
      <c r="I66" s="121"/>
      <c r="J66" s="121"/>
      <c r="K66" s="121"/>
      <c r="L66" s="121"/>
      <c r="M66" s="121"/>
      <c r="N66" s="121"/>
      <c r="O66" s="121"/>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2"/>
      <c r="AS66" s="22"/>
      <c r="AT66" s="22"/>
      <c r="AU66" s="22"/>
      <c r="AV66" s="22"/>
      <c r="AW66" s="22"/>
      <c r="AX66" s="22"/>
      <c r="AY66" s="22"/>
      <c r="AZ66" s="22"/>
      <c r="BA66" s="22"/>
      <c r="BB66" s="22"/>
      <c r="BC66" s="22"/>
      <c r="BD66" s="22"/>
      <c r="BE66" s="22"/>
      <c r="BF66" s="22"/>
      <c r="BG66" s="22"/>
      <c r="BH66" s="22"/>
      <c r="BI66" s="22"/>
      <c r="BJ66" s="22"/>
      <c r="BK66" s="22"/>
      <c r="BL66" s="22"/>
      <c r="BM66" s="22"/>
      <c r="BN66" s="22"/>
      <c r="BO66" s="22"/>
      <c r="BP66" s="22"/>
      <c r="BQ66" s="22"/>
      <c r="BR66" s="22"/>
      <c r="BS66" s="22"/>
      <c r="BT66" s="22"/>
      <c r="BU66" s="22"/>
      <c r="BV66" s="22"/>
      <c r="BW66" s="22"/>
      <c r="BX66" s="22"/>
      <c r="BY66" s="27"/>
      <c r="BZ66" s="32"/>
      <c r="CA66" s="32"/>
      <c r="CB66" s="8"/>
      <c r="CC66" s="8"/>
      <c r="CD66" s="8"/>
      <c r="CE66" s="8"/>
      <c r="CF66" s="8"/>
      <c r="CG66" s="7"/>
      <c r="CH66" s="7"/>
      <c r="CI66" s="7"/>
      <c r="CJ66" s="7"/>
      <c r="CK66" s="7"/>
      <c r="CL66" s="7"/>
      <c r="CM66" s="7"/>
    </row>
    <row r="67" spans="2:91" s="20" customFormat="1" ht="30" customHeight="1" thickBot="1" x14ac:dyDescent="0.25">
      <c r="B67" s="255" t="s">
        <v>154</v>
      </c>
      <c r="C67" s="256"/>
      <c r="D67" s="256"/>
      <c r="E67" s="256"/>
      <c r="F67" s="256"/>
      <c r="G67" s="256"/>
      <c r="H67" s="256"/>
      <c r="I67" s="256"/>
      <c r="J67" s="256"/>
      <c r="K67" s="256"/>
      <c r="L67" s="256"/>
      <c r="M67" s="256"/>
      <c r="N67" s="256"/>
      <c r="O67" s="256"/>
      <c r="P67" s="256"/>
      <c r="Q67" s="256"/>
      <c r="R67" s="256"/>
      <c r="S67" s="256"/>
      <c r="T67" s="256"/>
      <c r="U67" s="256"/>
      <c r="V67" s="256"/>
      <c r="W67" s="256"/>
      <c r="X67" s="256"/>
      <c r="Y67" s="256"/>
      <c r="Z67" s="256"/>
      <c r="AA67" s="172" t="s">
        <v>0</v>
      </c>
      <c r="AB67" s="172"/>
      <c r="AC67" s="172"/>
      <c r="AD67" s="172"/>
      <c r="AE67" s="172"/>
      <c r="AF67" s="172"/>
      <c r="AG67" s="177" t="s">
        <v>1</v>
      </c>
      <c r="AH67" s="178"/>
      <c r="AI67" s="178"/>
      <c r="AJ67" s="178"/>
      <c r="AK67" s="178"/>
      <c r="AL67" s="178"/>
      <c r="AM67" s="178"/>
      <c r="AN67" s="178"/>
      <c r="AO67" s="178"/>
      <c r="AP67" s="178"/>
      <c r="AQ67" s="178"/>
      <c r="AR67" s="178"/>
      <c r="AS67" s="178"/>
      <c r="AT67" s="178"/>
      <c r="AU67" s="178"/>
      <c r="AV67" s="178"/>
      <c r="AW67" s="178"/>
      <c r="AX67" s="178"/>
      <c r="AY67" s="178"/>
      <c r="AZ67" s="172" t="s">
        <v>162</v>
      </c>
      <c r="BA67" s="172"/>
      <c r="BB67" s="172"/>
      <c r="BC67" s="172"/>
      <c r="BD67" s="172"/>
      <c r="BE67" s="172"/>
      <c r="BF67" s="172" t="s">
        <v>155</v>
      </c>
      <c r="BG67" s="184"/>
      <c r="BH67" s="184"/>
      <c r="BI67" s="184"/>
      <c r="BJ67" s="184"/>
      <c r="BK67" s="184"/>
      <c r="BL67" s="184"/>
      <c r="BM67" s="184"/>
      <c r="BN67" s="184"/>
      <c r="BO67" s="184"/>
      <c r="BP67" s="184"/>
      <c r="BQ67" s="184"/>
      <c r="BR67" s="184"/>
      <c r="BS67" s="184"/>
      <c r="BT67" s="184"/>
      <c r="BU67" s="184"/>
      <c r="BV67" s="184"/>
      <c r="BW67" s="184"/>
      <c r="BX67" s="184"/>
      <c r="BY67" s="185"/>
      <c r="BZ67" s="32"/>
      <c r="CA67" s="32"/>
      <c r="CB67" s="8"/>
      <c r="CC67" s="8"/>
      <c r="CD67" s="8"/>
      <c r="CE67" s="8"/>
      <c r="CF67" s="8"/>
      <c r="CG67" s="7"/>
      <c r="CH67" s="7"/>
      <c r="CI67" s="7"/>
      <c r="CJ67" s="7"/>
      <c r="CK67" s="7"/>
      <c r="CL67" s="7"/>
      <c r="CM67" s="7"/>
    </row>
    <row r="68" spans="2:91" s="20" customFormat="1" ht="18.75" customHeight="1" x14ac:dyDescent="0.2">
      <c r="B68" s="186" t="s">
        <v>156</v>
      </c>
      <c r="C68" s="187"/>
      <c r="D68" s="187"/>
      <c r="E68" s="187"/>
      <c r="F68" s="187"/>
      <c r="G68" s="187"/>
      <c r="H68" s="187"/>
      <c r="I68" s="187"/>
      <c r="J68" s="187"/>
      <c r="K68" s="187"/>
      <c r="L68" s="187"/>
      <c r="M68" s="187"/>
      <c r="N68" s="187"/>
      <c r="O68" s="187"/>
      <c r="P68" s="187"/>
      <c r="Q68" s="187"/>
      <c r="R68" s="187"/>
      <c r="S68" s="187"/>
      <c r="T68" s="187"/>
      <c r="U68" s="187"/>
      <c r="V68" s="187"/>
      <c r="W68" s="187"/>
      <c r="X68" s="187"/>
      <c r="Y68" s="187"/>
      <c r="Z68" s="187"/>
      <c r="AA68" s="188" t="str">
        <f>IF(B76="zadajte hodnoty do bielych buniek","","neaplikuje sa")</f>
        <v/>
      </c>
      <c r="AB68" s="188"/>
      <c r="AC68" s="188"/>
      <c r="AD68" s="188"/>
      <c r="AE68" s="188"/>
      <c r="AF68" s="188"/>
      <c r="AG68" s="189" t="str">
        <f>IF(B76="zadajte hodnoty do bielych buniek","","neaplikuje sa")</f>
        <v/>
      </c>
      <c r="AH68" s="189"/>
      <c r="AI68" s="189"/>
      <c r="AJ68" s="189"/>
      <c r="AK68" s="189"/>
      <c r="AL68" s="189"/>
      <c r="AM68" s="189"/>
      <c r="AN68" s="189"/>
      <c r="AO68" s="189"/>
      <c r="AP68" s="189"/>
      <c r="AQ68" s="189"/>
      <c r="AR68" s="189"/>
      <c r="AS68" s="189"/>
      <c r="AT68" s="189"/>
      <c r="AU68" s="189"/>
      <c r="AV68" s="189"/>
      <c r="AW68" s="189"/>
      <c r="AX68" s="189"/>
      <c r="AY68" s="189"/>
      <c r="AZ68" s="188" t="str">
        <f>IF(B76="zadajte hodnoty do bielych buniek","","neaplikuje sa")</f>
        <v/>
      </c>
      <c r="BA68" s="188"/>
      <c r="BB68" s="188"/>
      <c r="BC68" s="188"/>
      <c r="BD68" s="188"/>
      <c r="BE68" s="188"/>
      <c r="BF68" s="189" t="str">
        <f>IF(B76="zadajte hodnoty do bielych buniek","","neaplikuje sa")</f>
        <v/>
      </c>
      <c r="BG68" s="189"/>
      <c r="BH68" s="189"/>
      <c r="BI68" s="189"/>
      <c r="BJ68" s="189"/>
      <c r="BK68" s="189"/>
      <c r="BL68" s="189"/>
      <c r="BM68" s="189"/>
      <c r="BN68" s="189"/>
      <c r="BO68" s="189"/>
      <c r="BP68" s="189"/>
      <c r="BQ68" s="189"/>
      <c r="BR68" s="189"/>
      <c r="BS68" s="189"/>
      <c r="BT68" s="189"/>
      <c r="BU68" s="189"/>
      <c r="BV68" s="189"/>
      <c r="BW68" s="189"/>
      <c r="BX68" s="189"/>
      <c r="BY68" s="190"/>
      <c r="BZ68" s="32"/>
      <c r="CA68" s="32"/>
      <c r="CB68" s="8"/>
      <c r="CC68" s="8"/>
      <c r="CD68" s="8"/>
      <c r="CE68" s="8"/>
      <c r="CF68" s="8"/>
      <c r="CG68" s="7"/>
      <c r="CH68" s="7"/>
      <c r="CI68" s="7"/>
      <c r="CJ68" s="7"/>
      <c r="CK68" s="7"/>
      <c r="CL68" s="7"/>
      <c r="CM68" s="7"/>
    </row>
    <row r="69" spans="2:91" s="20" customFormat="1" ht="18.75" customHeight="1" x14ac:dyDescent="0.2">
      <c r="B69" s="135" t="s">
        <v>157</v>
      </c>
      <c r="C69" s="136"/>
      <c r="D69" s="136"/>
      <c r="E69" s="136"/>
      <c r="F69" s="136"/>
      <c r="G69" s="136"/>
      <c r="H69" s="136"/>
      <c r="I69" s="136"/>
      <c r="J69" s="136"/>
      <c r="K69" s="136"/>
      <c r="L69" s="136"/>
      <c r="M69" s="136"/>
      <c r="N69" s="136"/>
      <c r="O69" s="136"/>
      <c r="P69" s="136"/>
      <c r="Q69" s="136"/>
      <c r="R69" s="136"/>
      <c r="S69" s="136"/>
      <c r="T69" s="136"/>
      <c r="U69" s="136"/>
      <c r="V69" s="136"/>
      <c r="W69" s="136"/>
      <c r="X69" s="136"/>
      <c r="Y69" s="136"/>
      <c r="Z69" s="136"/>
      <c r="AA69" s="140" t="str">
        <f>IF(B76="zadajte hodnoty do bielych buniek","","neaplikuje sa")</f>
        <v/>
      </c>
      <c r="AB69" s="140"/>
      <c r="AC69" s="140"/>
      <c r="AD69" s="140"/>
      <c r="AE69" s="140"/>
      <c r="AF69" s="140"/>
      <c r="AG69" s="139" t="str">
        <f>IF(B76="zadajte hodnoty do bielych buniek","","neaplikuje sa")</f>
        <v/>
      </c>
      <c r="AH69" s="139"/>
      <c r="AI69" s="139"/>
      <c r="AJ69" s="139"/>
      <c r="AK69" s="139"/>
      <c r="AL69" s="139"/>
      <c r="AM69" s="139"/>
      <c r="AN69" s="139"/>
      <c r="AO69" s="139"/>
      <c r="AP69" s="139"/>
      <c r="AQ69" s="139"/>
      <c r="AR69" s="139"/>
      <c r="AS69" s="139"/>
      <c r="AT69" s="139"/>
      <c r="AU69" s="139"/>
      <c r="AV69" s="139"/>
      <c r="AW69" s="139"/>
      <c r="AX69" s="139"/>
      <c r="AY69" s="139"/>
      <c r="AZ69" s="140" t="str">
        <f>IF(B76="zadajte hodnoty do bielych buniek","","neaplikuje sa")</f>
        <v/>
      </c>
      <c r="BA69" s="140"/>
      <c r="BB69" s="140"/>
      <c r="BC69" s="140"/>
      <c r="BD69" s="140"/>
      <c r="BE69" s="140"/>
      <c r="BF69" s="139" t="str">
        <f>IF(B76="zadajte hodnoty do bielych buniek","","neaplikuje sa")</f>
        <v/>
      </c>
      <c r="BG69" s="139"/>
      <c r="BH69" s="139"/>
      <c r="BI69" s="139"/>
      <c r="BJ69" s="139"/>
      <c r="BK69" s="139"/>
      <c r="BL69" s="139"/>
      <c r="BM69" s="139"/>
      <c r="BN69" s="139"/>
      <c r="BO69" s="139"/>
      <c r="BP69" s="139"/>
      <c r="BQ69" s="139"/>
      <c r="BR69" s="139"/>
      <c r="BS69" s="139"/>
      <c r="BT69" s="139"/>
      <c r="BU69" s="139"/>
      <c r="BV69" s="139"/>
      <c r="BW69" s="139"/>
      <c r="BX69" s="139"/>
      <c r="BY69" s="192"/>
      <c r="BZ69" s="32"/>
      <c r="CA69" s="32"/>
      <c r="CB69" s="8"/>
      <c r="CC69" s="8"/>
      <c r="CD69" s="8"/>
      <c r="CE69" s="8"/>
      <c r="CF69" s="8"/>
      <c r="CG69" s="7"/>
      <c r="CH69" s="7"/>
      <c r="CI69" s="7"/>
      <c r="CJ69" s="7"/>
      <c r="CK69" s="7"/>
      <c r="CL69" s="7"/>
      <c r="CM69" s="7"/>
    </row>
    <row r="70" spans="2:91" s="20" customFormat="1" ht="18.75" customHeight="1" x14ac:dyDescent="0.2">
      <c r="B70" s="135" t="s">
        <v>158</v>
      </c>
      <c r="C70" s="136"/>
      <c r="D70" s="136"/>
      <c r="E70" s="136"/>
      <c r="F70" s="136"/>
      <c r="G70" s="136"/>
      <c r="H70" s="136"/>
      <c r="I70" s="136"/>
      <c r="J70" s="136"/>
      <c r="K70" s="136"/>
      <c r="L70" s="136"/>
      <c r="M70" s="136"/>
      <c r="N70" s="136"/>
      <c r="O70" s="136"/>
      <c r="P70" s="136"/>
      <c r="Q70" s="136"/>
      <c r="R70" s="136"/>
      <c r="S70" s="136"/>
      <c r="T70" s="136"/>
      <c r="U70" s="136"/>
      <c r="V70" s="136"/>
      <c r="W70" s="136"/>
      <c r="X70" s="136"/>
      <c r="Y70" s="136"/>
      <c r="Z70" s="136"/>
      <c r="AA70" s="140" t="str">
        <f>IF(B76="zadajte hodnoty do bielych buniek","",IF(AF49="Podnik sa nenachádza ani v jednej z uvedených situácií","OK","ťažkosti"))</f>
        <v/>
      </c>
      <c r="AB70" s="140"/>
      <c r="AC70" s="140"/>
      <c r="AD70" s="140"/>
      <c r="AE70" s="140"/>
      <c r="AF70" s="140"/>
      <c r="AG70" s="140"/>
      <c r="AH70" s="140"/>
      <c r="AI70" s="140"/>
      <c r="AJ70" s="140"/>
      <c r="AK70" s="140"/>
      <c r="AL70" s="140"/>
      <c r="AM70" s="140"/>
      <c r="AN70" s="140"/>
      <c r="AO70" s="140"/>
      <c r="AP70" s="140"/>
      <c r="AQ70" s="140"/>
      <c r="AR70" s="140"/>
      <c r="AS70" s="140"/>
      <c r="AT70" s="140"/>
      <c r="AU70" s="140"/>
      <c r="AV70" s="140"/>
      <c r="AW70" s="140"/>
      <c r="AX70" s="140"/>
      <c r="AY70" s="140"/>
      <c r="AZ70" s="140" t="str">
        <f>IF(B76="zadajte hodnoty do bielych buniek","","neaplikuje sa")</f>
        <v/>
      </c>
      <c r="BA70" s="140"/>
      <c r="BB70" s="140"/>
      <c r="BC70" s="140"/>
      <c r="BD70" s="140"/>
      <c r="BE70" s="140"/>
      <c r="BF70" s="140" t="str">
        <f>IF(B76="zadajte hodnoty do bielych buniek","",AA70)</f>
        <v/>
      </c>
      <c r="BG70" s="140"/>
      <c r="BH70" s="140"/>
      <c r="BI70" s="140"/>
      <c r="BJ70" s="140"/>
      <c r="BK70" s="140"/>
      <c r="BL70" s="140"/>
      <c r="BM70" s="140"/>
      <c r="BN70" s="140"/>
      <c r="BO70" s="140"/>
      <c r="BP70" s="140"/>
      <c r="BQ70" s="140"/>
      <c r="BR70" s="140"/>
      <c r="BS70" s="140"/>
      <c r="BT70" s="140"/>
      <c r="BU70" s="140"/>
      <c r="BV70" s="140"/>
      <c r="BW70" s="140"/>
      <c r="BX70" s="140"/>
      <c r="BY70" s="201"/>
      <c r="BZ70" s="32"/>
      <c r="CA70" s="32"/>
      <c r="CB70" s="8"/>
      <c r="CC70" s="8"/>
      <c r="CD70" s="8"/>
      <c r="CE70" s="8"/>
      <c r="CF70" s="8"/>
      <c r="CG70" s="7"/>
      <c r="CH70" s="7"/>
      <c r="CI70" s="7"/>
      <c r="CJ70" s="7"/>
      <c r="CK70" s="7"/>
      <c r="CL70" s="7"/>
      <c r="CM70" s="7"/>
    </row>
    <row r="71" spans="2:91" s="20" customFormat="1" ht="18.75" customHeight="1" x14ac:dyDescent="0.2">
      <c r="B71" s="135" t="s">
        <v>159</v>
      </c>
      <c r="C71" s="136"/>
      <c r="D71" s="136"/>
      <c r="E71" s="136"/>
      <c r="F71" s="136"/>
      <c r="G71" s="136"/>
      <c r="H71" s="136"/>
      <c r="I71" s="136"/>
      <c r="J71" s="136"/>
      <c r="K71" s="136"/>
      <c r="L71" s="136"/>
      <c r="M71" s="136"/>
      <c r="N71" s="136"/>
      <c r="O71" s="136"/>
      <c r="P71" s="136"/>
      <c r="Q71" s="136"/>
      <c r="R71" s="136"/>
      <c r="S71" s="136"/>
      <c r="T71" s="136"/>
      <c r="U71" s="136"/>
      <c r="V71" s="136"/>
      <c r="W71" s="136"/>
      <c r="X71" s="136"/>
      <c r="Y71" s="136"/>
      <c r="Z71" s="136"/>
      <c r="AA71" s="140" t="str">
        <f>IF(B76="zadajte hodnoty do bielych buniek","",IF(AF56="podnik sa nenachádza ani v jednej z uvedených situácií","OK","ťažkosti"))</f>
        <v/>
      </c>
      <c r="AB71" s="140"/>
      <c r="AC71" s="140"/>
      <c r="AD71" s="140"/>
      <c r="AE71" s="140"/>
      <c r="AF71" s="140"/>
      <c r="AG71" s="140"/>
      <c r="AH71" s="140"/>
      <c r="AI71" s="140"/>
      <c r="AJ71" s="140"/>
      <c r="AK71" s="140"/>
      <c r="AL71" s="140"/>
      <c r="AM71" s="140"/>
      <c r="AN71" s="140"/>
      <c r="AO71" s="140"/>
      <c r="AP71" s="140"/>
      <c r="AQ71" s="140"/>
      <c r="AR71" s="140"/>
      <c r="AS71" s="140"/>
      <c r="AT71" s="140"/>
      <c r="AU71" s="140"/>
      <c r="AV71" s="140"/>
      <c r="AW71" s="140"/>
      <c r="AX71" s="140"/>
      <c r="AY71" s="140"/>
      <c r="AZ71" s="140" t="str">
        <f>IF(B76="zadajte hodnoty do bielych buniek","","neaplikuje sa")</f>
        <v/>
      </c>
      <c r="BA71" s="140"/>
      <c r="BB71" s="140"/>
      <c r="BC71" s="140"/>
      <c r="BD71" s="140"/>
      <c r="BE71" s="140"/>
      <c r="BF71" s="140" t="str">
        <f>IF(B76="zadajte hodnoty do bielych buniek","",AA71)</f>
        <v/>
      </c>
      <c r="BG71" s="140"/>
      <c r="BH71" s="140"/>
      <c r="BI71" s="140"/>
      <c r="BJ71" s="140"/>
      <c r="BK71" s="140"/>
      <c r="BL71" s="140"/>
      <c r="BM71" s="140"/>
      <c r="BN71" s="140"/>
      <c r="BO71" s="140"/>
      <c r="BP71" s="140"/>
      <c r="BQ71" s="140"/>
      <c r="BR71" s="140"/>
      <c r="BS71" s="140"/>
      <c r="BT71" s="140"/>
      <c r="BU71" s="140"/>
      <c r="BV71" s="140"/>
      <c r="BW71" s="140"/>
      <c r="BX71" s="140"/>
      <c r="BY71" s="201"/>
      <c r="BZ71" s="32"/>
      <c r="CA71" s="32"/>
      <c r="CB71" s="8"/>
      <c r="CC71" s="8"/>
      <c r="CD71" s="8"/>
      <c r="CE71" s="8"/>
      <c r="CF71" s="8"/>
      <c r="CG71" s="7"/>
      <c r="CH71" s="7"/>
      <c r="CI71" s="7"/>
      <c r="CJ71" s="7"/>
      <c r="CK71" s="7"/>
      <c r="CL71" s="7"/>
      <c r="CM71" s="7"/>
    </row>
    <row r="72" spans="2:91" s="20" customFormat="1" ht="18.75" customHeight="1" x14ac:dyDescent="0.2">
      <c r="B72" s="135" t="s">
        <v>160</v>
      </c>
      <c r="C72" s="136"/>
      <c r="D72" s="136"/>
      <c r="E72" s="136"/>
      <c r="F72" s="136"/>
      <c r="G72" s="136"/>
      <c r="H72" s="136"/>
      <c r="I72" s="136"/>
      <c r="J72" s="136"/>
      <c r="K72" s="136"/>
      <c r="L72" s="136"/>
      <c r="M72" s="136"/>
      <c r="N72" s="136"/>
      <c r="O72" s="136"/>
      <c r="P72" s="136"/>
      <c r="Q72" s="136"/>
      <c r="R72" s="136"/>
      <c r="S72" s="136"/>
      <c r="T72" s="136"/>
      <c r="U72" s="136"/>
      <c r="V72" s="136"/>
      <c r="W72" s="136"/>
      <c r="X72" s="136"/>
      <c r="Y72" s="136"/>
      <c r="Z72" s="136"/>
      <c r="AA72" s="140" t="str">
        <f>IF(B76="zadajte hodnoty do bielych buniek","",IF(AB33="nemám výkaz","neaplikuje sa",IF(AG39=0,"ťažkosti",IF(OR(AG38/AG39&lt;0,AG38/AG39&gt;7.5),"ťažkosti","OK"))))</f>
        <v/>
      </c>
      <c r="AB72" s="140"/>
      <c r="AC72" s="140"/>
      <c r="AD72" s="140"/>
      <c r="AE72" s="140"/>
      <c r="AF72" s="140"/>
      <c r="AG72" s="139" t="str">
        <f>IF(B76="zadajte hodnoty do bielych buniek","",IF(AZ33="nemám výkaz","neaplikuje sa",IF(BF39=0,"ťažkosti",IF(OR(BF38/BF39&lt;0,BF38/BF39&gt;7.5),"ťažkosti","OK"))))</f>
        <v/>
      </c>
      <c r="AH72" s="139"/>
      <c r="AI72" s="139"/>
      <c r="AJ72" s="139"/>
      <c r="AK72" s="139"/>
      <c r="AL72" s="139"/>
      <c r="AM72" s="139"/>
      <c r="AN72" s="139"/>
      <c r="AO72" s="139"/>
      <c r="AP72" s="139"/>
      <c r="AQ72" s="139"/>
      <c r="AR72" s="139"/>
      <c r="AS72" s="139"/>
      <c r="AT72" s="139"/>
      <c r="AU72" s="139"/>
      <c r="AV72" s="139"/>
      <c r="AW72" s="139"/>
      <c r="AX72" s="139"/>
      <c r="AY72" s="139"/>
      <c r="AZ72" s="140" t="str">
        <f>IF(B76="zadajte hodnoty do bielych buniek","",IF(CB3=1,"MSP","neaplikuje sa"))</f>
        <v/>
      </c>
      <c r="BA72" s="140"/>
      <c r="BB72" s="140"/>
      <c r="BC72" s="140"/>
      <c r="BD72" s="140"/>
      <c r="BE72" s="140"/>
      <c r="BF72" s="139" t="str">
        <f>IF(B76="zadajte hodnoty do bielych buniek","",IF(OR(AB33="nemám výkaz",AZ33="nemám výkaz"),"neaplikuje sa",IF(AND(AA72="ťažkosti",AG72="ťažkosti",AA73="ťažkosti",AG73="ťažkosti",AZ72="MSP"),"OK z dôvodu aplikácie výnimky",IF(AND(AA72="ťažkosti",AG72="ťažkosti",AA73="ťažkosti",AG73="ťažkosti"),"ťažkosti","OK"))))</f>
        <v/>
      </c>
      <c r="BG72" s="139"/>
      <c r="BH72" s="139"/>
      <c r="BI72" s="139"/>
      <c r="BJ72" s="139"/>
      <c r="BK72" s="139"/>
      <c r="BL72" s="139"/>
      <c r="BM72" s="139"/>
      <c r="BN72" s="139"/>
      <c r="BO72" s="139"/>
      <c r="BP72" s="139"/>
      <c r="BQ72" s="139"/>
      <c r="BR72" s="139"/>
      <c r="BS72" s="139"/>
      <c r="BT72" s="139"/>
      <c r="BU72" s="139"/>
      <c r="BV72" s="139"/>
      <c r="BW72" s="139"/>
      <c r="BX72" s="139"/>
      <c r="BY72" s="192"/>
      <c r="BZ72" s="32"/>
      <c r="CA72" s="32"/>
      <c r="CB72" s="8"/>
      <c r="CC72" s="8"/>
      <c r="CD72" s="8"/>
      <c r="CE72" s="8"/>
      <c r="CF72" s="8"/>
      <c r="CG72" s="7"/>
      <c r="CH72" s="7"/>
      <c r="CI72" s="7"/>
      <c r="CJ72" s="7"/>
      <c r="CK72" s="7"/>
      <c r="CL72" s="7"/>
      <c r="CM72" s="7"/>
    </row>
    <row r="73" spans="2:91" s="20" customFormat="1" ht="18.75" customHeight="1" thickBot="1" x14ac:dyDescent="0.25">
      <c r="B73" s="137" t="s">
        <v>161</v>
      </c>
      <c r="C73" s="138"/>
      <c r="D73" s="138"/>
      <c r="E73" s="138"/>
      <c r="F73" s="138"/>
      <c r="G73" s="138"/>
      <c r="H73" s="138"/>
      <c r="I73" s="138"/>
      <c r="J73" s="138"/>
      <c r="K73" s="138"/>
      <c r="L73" s="138"/>
      <c r="M73" s="138"/>
      <c r="N73" s="138"/>
      <c r="O73" s="138"/>
      <c r="P73" s="138"/>
      <c r="Q73" s="138"/>
      <c r="R73" s="138"/>
      <c r="S73" s="138"/>
      <c r="T73" s="138"/>
      <c r="U73" s="138"/>
      <c r="V73" s="138"/>
      <c r="W73" s="138"/>
      <c r="X73" s="138"/>
      <c r="Y73" s="138"/>
      <c r="Z73" s="138"/>
      <c r="AA73" s="191" t="str">
        <f>IF(B76="zadajte hodnoty do bielych buniek","",IF(AB33="nemám výkaz","neaplikuje sa",IF(AG41=0,"OK",IF(AG43/AG41&lt;1,"ťažkosti","OK"))))</f>
        <v/>
      </c>
      <c r="AB73" s="191"/>
      <c r="AC73" s="191"/>
      <c r="AD73" s="191"/>
      <c r="AE73" s="191"/>
      <c r="AF73" s="191"/>
      <c r="AG73" s="193" t="str">
        <f>IF(B76="zadajte hodnoty do bielych buniek","",IF(AZ33="nemám výkaz","neaplikuje sa",IF(BF41=0,"OK",IF(BF43/BF41&lt;1,"ťažkosti","OK"))))</f>
        <v/>
      </c>
      <c r="AH73" s="193"/>
      <c r="AI73" s="193"/>
      <c r="AJ73" s="193"/>
      <c r="AK73" s="193"/>
      <c r="AL73" s="193"/>
      <c r="AM73" s="193"/>
      <c r="AN73" s="193"/>
      <c r="AO73" s="193"/>
      <c r="AP73" s="193"/>
      <c r="AQ73" s="193"/>
      <c r="AR73" s="193"/>
      <c r="AS73" s="193"/>
      <c r="AT73" s="193"/>
      <c r="AU73" s="193"/>
      <c r="AV73" s="193"/>
      <c r="AW73" s="193"/>
      <c r="AX73" s="193"/>
      <c r="AY73" s="193"/>
      <c r="AZ73" s="191"/>
      <c r="BA73" s="191"/>
      <c r="BB73" s="191"/>
      <c r="BC73" s="191"/>
      <c r="BD73" s="191"/>
      <c r="BE73" s="191"/>
      <c r="BF73" s="193"/>
      <c r="BG73" s="193"/>
      <c r="BH73" s="193"/>
      <c r="BI73" s="193"/>
      <c r="BJ73" s="193"/>
      <c r="BK73" s="193"/>
      <c r="BL73" s="193"/>
      <c r="BM73" s="193"/>
      <c r="BN73" s="193"/>
      <c r="BO73" s="193"/>
      <c r="BP73" s="193"/>
      <c r="BQ73" s="193"/>
      <c r="BR73" s="193"/>
      <c r="BS73" s="193"/>
      <c r="BT73" s="193"/>
      <c r="BU73" s="193"/>
      <c r="BV73" s="193"/>
      <c r="BW73" s="193"/>
      <c r="BX73" s="193"/>
      <c r="BY73" s="194"/>
      <c r="BZ73" s="32"/>
      <c r="CA73" s="32"/>
      <c r="CB73" s="8"/>
      <c r="CC73" s="8"/>
      <c r="CD73" s="8"/>
      <c r="CE73" s="8"/>
      <c r="CF73" s="8"/>
      <c r="CG73" s="7"/>
      <c r="CH73" s="7"/>
      <c r="CI73" s="7"/>
      <c r="CJ73" s="7"/>
      <c r="CK73" s="7"/>
      <c r="CL73" s="7"/>
      <c r="CM73" s="7"/>
    </row>
    <row r="74" spans="2:91" s="20" customFormat="1" ht="18.75" customHeight="1" x14ac:dyDescent="0.2">
      <c r="B74" s="2"/>
      <c r="C74" s="2"/>
      <c r="D74" s="2"/>
      <c r="E74" s="2"/>
      <c r="F74" s="2"/>
      <c r="G74" s="2"/>
      <c r="H74" s="2"/>
      <c r="I74" s="2"/>
      <c r="J74" s="2"/>
      <c r="K74" s="2"/>
      <c r="L74" s="2"/>
      <c r="M74" s="2"/>
      <c r="N74" s="2"/>
      <c r="O74" s="2"/>
      <c r="P74" s="2"/>
      <c r="Q74" s="2"/>
      <c r="R74" s="2"/>
      <c r="S74" s="2"/>
      <c r="T74" s="2"/>
      <c r="U74" s="2"/>
      <c r="V74" s="2"/>
      <c r="W74" s="2"/>
      <c r="X74" s="2"/>
      <c r="Y74" s="2"/>
      <c r="Z74" s="2"/>
      <c r="AA74" s="43"/>
      <c r="AB74" s="43"/>
      <c r="AC74" s="43"/>
      <c r="AD74" s="43"/>
      <c r="AE74" s="43"/>
      <c r="AF74" s="43"/>
      <c r="AG74" s="44"/>
      <c r="AH74" s="44"/>
      <c r="AI74" s="44"/>
      <c r="AJ74" s="44"/>
      <c r="AK74" s="44"/>
      <c r="AL74" s="44"/>
      <c r="AM74" s="44"/>
      <c r="AN74" s="44"/>
      <c r="AO74" s="44"/>
      <c r="AP74" s="44"/>
      <c r="AQ74" s="44"/>
      <c r="AR74" s="44"/>
      <c r="AS74" s="44"/>
      <c r="AT74" s="44"/>
      <c r="AU74" s="44"/>
      <c r="AV74" s="44"/>
      <c r="AW74" s="44"/>
      <c r="AX74" s="44"/>
      <c r="AY74" s="44"/>
      <c r="AZ74" s="45"/>
      <c r="BA74" s="45"/>
      <c r="BB74" s="45"/>
      <c r="BC74" s="45"/>
      <c r="BD74" s="45"/>
      <c r="BE74" s="45"/>
      <c r="BF74" s="44"/>
      <c r="BG74" s="44"/>
      <c r="BH74" s="44"/>
      <c r="BI74" s="44"/>
      <c r="BJ74" s="44"/>
      <c r="BK74" s="44"/>
      <c r="BL74" s="44"/>
      <c r="BM74" s="44"/>
      <c r="BN74" s="44"/>
      <c r="BO74" s="44"/>
      <c r="BP74" s="44"/>
      <c r="BQ74" s="44"/>
      <c r="BR74" s="44"/>
      <c r="BS74" s="44"/>
      <c r="BT74" s="44"/>
      <c r="BU74" s="44"/>
      <c r="BV74" s="44"/>
      <c r="BW74" s="44"/>
      <c r="BX74" s="44"/>
      <c r="BY74" s="44"/>
      <c r="BZ74" s="32"/>
      <c r="CA74" s="32"/>
      <c r="CB74" s="8"/>
      <c r="CC74" s="8"/>
      <c r="CD74" s="8"/>
      <c r="CE74" s="8"/>
      <c r="CF74" s="8"/>
      <c r="CG74" s="7"/>
      <c r="CH74" s="7"/>
      <c r="CI74" s="7"/>
      <c r="CJ74" s="7"/>
      <c r="CK74" s="7"/>
      <c r="CL74" s="7"/>
      <c r="CM74" s="7"/>
    </row>
    <row r="75" spans="2:91" s="20" customFormat="1" ht="18.75" customHeight="1" x14ac:dyDescent="0.2">
      <c r="B75" s="147" t="s">
        <v>163</v>
      </c>
      <c r="C75" s="147"/>
      <c r="D75" s="147"/>
      <c r="E75" s="147"/>
      <c r="F75" s="147"/>
      <c r="G75" s="147"/>
      <c r="H75" s="147"/>
      <c r="I75" s="147"/>
      <c r="J75" s="147"/>
      <c r="K75" s="147"/>
      <c r="L75" s="147"/>
      <c r="M75" s="147"/>
      <c r="N75" s="147"/>
      <c r="O75" s="147"/>
      <c r="P75" s="147"/>
      <c r="Q75" s="147"/>
      <c r="R75" s="147"/>
      <c r="S75" s="147"/>
      <c r="T75" s="147"/>
      <c r="U75" s="147"/>
      <c r="V75" s="147"/>
      <c r="W75" s="147"/>
      <c r="X75" s="147"/>
      <c r="Y75" s="147"/>
      <c r="Z75" s="147"/>
      <c r="AA75" s="147"/>
      <c r="AB75" s="147"/>
      <c r="AC75" s="147"/>
      <c r="AD75" s="147"/>
      <c r="AE75" s="147"/>
      <c r="AF75" s="147"/>
      <c r="AG75" s="147"/>
      <c r="AH75" s="147"/>
      <c r="AI75" s="147"/>
      <c r="AJ75" s="147"/>
      <c r="AK75" s="147"/>
      <c r="AL75" s="147"/>
      <c r="AM75" s="147"/>
      <c r="AN75" s="147"/>
      <c r="AO75" s="147"/>
      <c r="AP75" s="147"/>
      <c r="AQ75" s="147"/>
      <c r="AR75" s="147"/>
      <c r="AS75" s="147"/>
      <c r="AT75" s="147"/>
      <c r="AU75" s="147"/>
      <c r="AV75" s="147"/>
      <c r="AW75" s="147"/>
      <c r="AX75" s="147"/>
      <c r="AY75" s="147"/>
      <c r="AZ75" s="147"/>
      <c r="BA75" s="147"/>
      <c r="BB75" s="147"/>
      <c r="BC75" s="147"/>
      <c r="BD75" s="147"/>
      <c r="BE75" s="147"/>
      <c r="BF75" s="147"/>
      <c r="BG75" s="147"/>
      <c r="BH75" s="147"/>
      <c r="BI75" s="147"/>
      <c r="BJ75" s="147"/>
      <c r="BK75" s="147"/>
      <c r="BL75" s="147"/>
      <c r="BM75" s="147"/>
      <c r="BN75" s="147"/>
      <c r="BO75" s="147"/>
      <c r="BP75" s="147"/>
      <c r="BQ75" s="147"/>
      <c r="BR75" s="147"/>
      <c r="BS75" s="147"/>
      <c r="BT75" s="147"/>
      <c r="BU75" s="147"/>
      <c r="BV75" s="147"/>
      <c r="BW75" s="147"/>
      <c r="BX75" s="147"/>
      <c r="BY75" s="147"/>
      <c r="BZ75" s="32"/>
      <c r="CA75" s="32"/>
      <c r="CB75" s="8"/>
      <c r="CC75" s="8"/>
      <c r="CD75" s="8"/>
      <c r="CE75" s="8"/>
      <c r="CF75" s="8"/>
      <c r="CG75" s="7"/>
      <c r="CH75" s="7"/>
      <c r="CI75" s="7"/>
      <c r="CJ75" s="7"/>
      <c r="CK75" s="7"/>
      <c r="CL75" s="7"/>
      <c r="CM75" s="7"/>
    </row>
    <row r="76" spans="2:91" ht="29.25" customHeight="1" thickBot="1" x14ac:dyDescent="0.25">
      <c r="B76" s="209" t="str">
        <f>IF(OR(T12="",T13="",T18="",T19="",T20="",AB33="",AZ33="",AND(AG38="",AA38&lt;&gt;"----"),AND(AG39="",AA39&lt;&gt;"----"),AND(AG40="",AA40&lt;&gt;"----"),AND(AG41="",AA41&lt;&gt;"----"),AND(AG42="",AA42&lt;&gt;"----"),AND(BF38="",AZ38&lt;&gt;"----"),AND(BF39="",AZ39&lt;&gt;"----"),AND(BF40="",AZ40&lt;&gt;"----"),AND(BF41="",AZ41&lt;&gt;"----"),AND(BF42="",AZ42&lt;&gt;"----"),AF49="",AF56="",B62=""),"zadajte hodnoty do bielych buniek","OK")</f>
        <v>zadajte hodnoty do bielych buniek</v>
      </c>
      <c r="C76" s="209"/>
      <c r="D76" s="209"/>
      <c r="E76" s="209"/>
      <c r="F76" s="209"/>
      <c r="G76" s="209"/>
      <c r="H76" s="209"/>
      <c r="I76" s="209"/>
      <c r="J76" s="209"/>
      <c r="K76" s="209"/>
      <c r="L76" s="209"/>
      <c r="M76" s="209"/>
      <c r="N76" s="209"/>
      <c r="O76" s="209"/>
      <c r="P76" s="209"/>
      <c r="Q76" s="209"/>
      <c r="R76" s="209"/>
      <c r="S76" s="209"/>
      <c r="T76" s="209"/>
      <c r="U76" s="209"/>
      <c r="V76" s="209"/>
      <c r="W76" s="209"/>
      <c r="X76" s="209"/>
      <c r="Y76" s="209"/>
      <c r="Z76" s="209"/>
      <c r="AA76" s="209"/>
      <c r="AB76" s="209"/>
      <c r="AC76" s="209"/>
      <c r="AD76" s="209"/>
      <c r="AE76" s="209"/>
      <c r="AF76" s="209"/>
      <c r="AG76" s="209"/>
      <c r="AH76" s="209"/>
      <c r="AI76" s="209"/>
      <c r="AJ76" s="209"/>
      <c r="AK76" s="209"/>
      <c r="AL76" s="209"/>
      <c r="AM76" s="209"/>
      <c r="AN76" s="209"/>
      <c r="AO76" s="209"/>
      <c r="AP76" s="209"/>
      <c r="AQ76" s="209"/>
      <c r="AR76" s="209"/>
      <c r="AS76" s="209"/>
      <c r="AT76" s="209"/>
      <c r="AU76" s="209"/>
      <c r="AV76" s="209"/>
      <c r="AW76" s="209"/>
      <c r="AX76" s="209"/>
      <c r="AY76" s="209"/>
      <c r="AZ76" s="209"/>
      <c r="BA76" s="209"/>
      <c r="BB76" s="209"/>
      <c r="BC76" s="209"/>
      <c r="BD76" s="209"/>
      <c r="BE76" s="209"/>
      <c r="BF76" s="209"/>
      <c r="BG76" s="209"/>
      <c r="BH76" s="209"/>
      <c r="BI76" s="209"/>
      <c r="BJ76" s="209"/>
      <c r="BK76" s="209"/>
      <c r="BL76" s="209"/>
      <c r="BM76" s="209"/>
      <c r="BN76" s="209"/>
      <c r="BO76" s="209"/>
      <c r="BP76" s="209"/>
      <c r="BQ76" s="209"/>
      <c r="BR76" s="209"/>
      <c r="BS76" s="209"/>
      <c r="BT76" s="209"/>
      <c r="BU76" s="209"/>
      <c r="BV76" s="209"/>
      <c r="BW76" s="209"/>
      <c r="BX76" s="209"/>
      <c r="BY76" s="209"/>
    </row>
    <row r="77" spans="2:91" ht="13.5" thickTop="1" x14ac:dyDescent="0.2">
      <c r="B77" s="41"/>
      <c r="C77" s="41"/>
      <c r="D77" s="42"/>
      <c r="E77" s="22"/>
      <c r="F77" s="22"/>
      <c r="G77" s="22"/>
      <c r="H77" s="22"/>
      <c r="I77" s="22"/>
      <c r="J77" s="22"/>
      <c r="K77" s="22"/>
      <c r="L77" s="22"/>
      <c r="M77" s="22"/>
      <c r="N77" s="22"/>
      <c r="O77" s="22"/>
      <c r="P77" s="22"/>
      <c r="Q77" s="22"/>
      <c r="R77" s="22"/>
      <c r="S77" s="22"/>
      <c r="T77" s="22"/>
      <c r="U77" s="22"/>
      <c r="V77" s="22"/>
      <c r="W77" s="22"/>
      <c r="X77" s="22"/>
      <c r="Y77" s="22"/>
      <c r="Z77" s="22"/>
      <c r="AA77" s="22"/>
      <c r="AB77" s="22"/>
      <c r="AC77" s="22"/>
      <c r="AD77" s="195" t="str">
        <f>IF(B76="zadajte hodnoty do bielych buniek","",IF(OR(BF68="ťažkosti",BF69="ťažkosti",BF70="ťažkosti",BF71="ťažkosti",BF72="ťažkosti",B62="Som členom hospodárskej jednotky, ktorá na základe konsolidácie vykazuje znaky podniku v ťažkostiach"),"podnik je v ťažkostiach","podnik nie je v ťažkostiach"))</f>
        <v/>
      </c>
      <c r="AE77" s="196"/>
      <c r="AF77" s="196"/>
      <c r="AG77" s="196"/>
      <c r="AH77" s="196"/>
      <c r="AI77" s="196"/>
      <c r="AJ77" s="196"/>
      <c r="AK77" s="196"/>
      <c r="AL77" s="196"/>
      <c r="AM77" s="196"/>
      <c r="AN77" s="196"/>
      <c r="AO77" s="196"/>
      <c r="AP77" s="196"/>
      <c r="AQ77" s="196"/>
      <c r="AR77" s="196"/>
      <c r="AS77" s="196"/>
      <c r="AT77" s="196"/>
      <c r="AU77" s="196"/>
      <c r="AV77" s="196"/>
      <c r="AW77" s="197"/>
      <c r="AX77" s="22"/>
      <c r="AY77" s="22"/>
      <c r="AZ77" s="22"/>
      <c r="BA77" s="22"/>
      <c r="BB77" s="22"/>
      <c r="BC77" s="22"/>
      <c r="BD77" s="22"/>
      <c r="BE77" s="22"/>
      <c r="BF77" s="22"/>
      <c r="BG77" s="22"/>
      <c r="BH77" s="22"/>
      <c r="BI77" s="22"/>
      <c r="BJ77" s="22"/>
      <c r="BK77" s="22"/>
      <c r="BL77" s="22"/>
      <c r="BM77" s="22"/>
      <c r="BN77" s="22"/>
      <c r="BO77" s="22"/>
      <c r="BP77" s="22"/>
      <c r="BQ77" s="22"/>
      <c r="BR77" s="22"/>
      <c r="BS77" s="22"/>
      <c r="BT77" s="22"/>
      <c r="BU77" s="22"/>
      <c r="BV77" s="22"/>
      <c r="BW77" s="22"/>
      <c r="BX77" s="22"/>
      <c r="BY77" s="27"/>
    </row>
    <row r="78" spans="2:91" ht="13.5" thickBot="1" x14ac:dyDescent="0.25">
      <c r="B78" s="41"/>
      <c r="C78" s="41"/>
      <c r="D78" s="42"/>
      <c r="E78" s="22"/>
      <c r="F78" s="22"/>
      <c r="G78" s="22"/>
      <c r="H78" s="22"/>
      <c r="I78" s="22"/>
      <c r="J78" s="22"/>
      <c r="K78" s="22"/>
      <c r="L78" s="22"/>
      <c r="M78" s="22"/>
      <c r="N78" s="22"/>
      <c r="O78" s="22"/>
      <c r="P78" s="22"/>
      <c r="Q78" s="22"/>
      <c r="R78" s="22"/>
      <c r="S78" s="22"/>
      <c r="T78" s="22"/>
      <c r="U78" s="22"/>
      <c r="V78" s="22"/>
      <c r="W78" s="22"/>
      <c r="X78" s="22"/>
      <c r="Y78" s="22"/>
      <c r="Z78" s="22"/>
      <c r="AA78" s="22"/>
      <c r="AB78" s="22"/>
      <c r="AC78" s="22"/>
      <c r="AD78" s="198"/>
      <c r="AE78" s="199"/>
      <c r="AF78" s="199"/>
      <c r="AG78" s="199"/>
      <c r="AH78" s="199"/>
      <c r="AI78" s="199"/>
      <c r="AJ78" s="199"/>
      <c r="AK78" s="199"/>
      <c r="AL78" s="199"/>
      <c r="AM78" s="199"/>
      <c r="AN78" s="199"/>
      <c r="AO78" s="199"/>
      <c r="AP78" s="199"/>
      <c r="AQ78" s="199"/>
      <c r="AR78" s="199"/>
      <c r="AS78" s="199"/>
      <c r="AT78" s="199"/>
      <c r="AU78" s="199"/>
      <c r="AV78" s="199"/>
      <c r="AW78" s="200"/>
      <c r="AX78" s="22"/>
      <c r="AY78" s="22"/>
      <c r="AZ78" s="22"/>
      <c r="BA78" s="22"/>
      <c r="BB78" s="22"/>
      <c r="BC78" s="22"/>
      <c r="BD78" s="22"/>
      <c r="BE78" s="22"/>
      <c r="BF78" s="22"/>
      <c r="BG78" s="22"/>
      <c r="BH78" s="22"/>
      <c r="BI78" s="22"/>
      <c r="BJ78" s="22"/>
      <c r="BK78" s="22"/>
      <c r="BL78" s="22"/>
      <c r="BM78" s="22"/>
      <c r="BN78" s="22"/>
      <c r="BO78" s="22"/>
      <c r="BP78" s="22"/>
      <c r="BQ78" s="22"/>
      <c r="BR78" s="22"/>
      <c r="BS78" s="22"/>
      <c r="BT78" s="22"/>
      <c r="BU78" s="22"/>
      <c r="BV78" s="22"/>
      <c r="BW78" s="22"/>
      <c r="BX78" s="22"/>
      <c r="BY78" s="27"/>
    </row>
    <row r="79" spans="2:91" ht="14.25" thickTop="1" thickBot="1" x14ac:dyDescent="0.25">
      <c r="B79" s="41"/>
      <c r="C79" s="41"/>
      <c r="D79" s="42"/>
      <c r="E79" s="22"/>
      <c r="F79" s="22"/>
      <c r="G79" s="22"/>
      <c r="H79" s="22"/>
      <c r="I79" s="22"/>
      <c r="J79" s="22"/>
      <c r="K79" s="22"/>
      <c r="L79" s="22"/>
      <c r="M79" s="22"/>
      <c r="N79" s="22"/>
      <c r="O79" s="22"/>
      <c r="P79" s="22"/>
      <c r="Q79" s="22"/>
      <c r="R79" s="22"/>
      <c r="S79" s="22"/>
      <c r="T79" s="22"/>
      <c r="U79" s="22"/>
      <c r="V79" s="22"/>
      <c r="W79" s="22"/>
      <c r="X79" s="22"/>
      <c r="Y79" s="22"/>
      <c r="Z79" s="22"/>
      <c r="AA79" s="22"/>
      <c r="AB79" s="22"/>
      <c r="AC79" s="22"/>
      <c r="AD79" s="22"/>
      <c r="AE79" s="22"/>
      <c r="AF79" s="22"/>
      <c r="AG79" s="22"/>
      <c r="AH79" s="22"/>
      <c r="AI79" s="22"/>
      <c r="AJ79" s="22"/>
      <c r="AK79" s="22"/>
      <c r="AL79" s="22"/>
      <c r="AM79" s="22"/>
      <c r="AN79" s="22"/>
      <c r="AO79" s="22"/>
      <c r="AP79" s="22"/>
      <c r="AQ79" s="22"/>
      <c r="AR79" s="22"/>
      <c r="AS79" s="22"/>
      <c r="AT79" s="22"/>
      <c r="AU79" s="22"/>
      <c r="AV79" s="22"/>
      <c r="AW79" s="22"/>
      <c r="AX79" s="22"/>
      <c r="AY79" s="22"/>
      <c r="AZ79" s="22"/>
      <c r="BA79" s="22"/>
      <c r="BB79" s="22"/>
      <c r="BC79" s="22"/>
      <c r="BD79" s="22"/>
      <c r="BE79" s="22"/>
      <c r="BF79" s="22"/>
      <c r="BG79" s="22"/>
      <c r="BH79" s="22"/>
      <c r="BI79" s="22"/>
      <c r="BJ79" s="22"/>
      <c r="BK79" s="22"/>
      <c r="BL79" s="22"/>
      <c r="BM79" s="22"/>
      <c r="BN79" s="22"/>
      <c r="BO79" s="22"/>
      <c r="BP79" s="22"/>
      <c r="BQ79" s="22"/>
      <c r="BR79" s="22"/>
      <c r="BS79" s="22"/>
      <c r="BT79" s="22"/>
      <c r="BU79" s="22"/>
      <c r="BV79" s="22"/>
      <c r="BW79" s="22"/>
      <c r="BX79" s="22"/>
      <c r="BY79" s="27"/>
    </row>
    <row r="80" spans="2:91" ht="15.75" thickBot="1" x14ac:dyDescent="0.3">
      <c r="B80" s="202" t="s">
        <v>175</v>
      </c>
      <c r="C80" s="203"/>
      <c r="D80" s="203"/>
      <c r="E80" s="203"/>
      <c r="F80" s="203"/>
      <c r="G80" s="203"/>
      <c r="H80" s="203"/>
      <c r="I80" s="203"/>
      <c r="J80" s="203"/>
      <c r="K80" s="203"/>
      <c r="L80" s="203"/>
      <c r="M80" s="203"/>
      <c r="N80" s="203"/>
      <c r="O80" s="203"/>
      <c r="P80" s="203"/>
      <c r="Q80" s="203"/>
      <c r="R80" s="203"/>
      <c r="S80" s="203"/>
      <c r="T80" s="203"/>
      <c r="U80" s="203"/>
      <c r="V80" s="203"/>
      <c r="W80" s="203"/>
      <c r="X80" s="203"/>
      <c r="Y80" s="203"/>
      <c r="Z80" s="204"/>
      <c r="AA80" s="205"/>
      <c r="AB80" s="206"/>
      <c r="AC80" s="206"/>
      <c r="AD80" s="206"/>
      <c r="AE80" s="206"/>
      <c r="AF80" s="206"/>
      <c r="AG80" s="206"/>
      <c r="AH80" s="206"/>
      <c r="AI80" s="206"/>
      <c r="AJ80" s="206"/>
      <c r="AK80" s="206"/>
      <c r="AL80" s="206"/>
      <c r="AM80" s="206"/>
      <c r="AN80" s="206"/>
      <c r="AO80" s="207"/>
      <c r="AP80" s="22"/>
      <c r="AQ80" s="22"/>
      <c r="AR80" s="22"/>
      <c r="AS80" s="22"/>
      <c r="AT80" s="22"/>
      <c r="AU80" s="22"/>
      <c r="AV80" s="22"/>
      <c r="AW80" s="22"/>
      <c r="AX80" s="22"/>
      <c r="AY80" s="22"/>
      <c r="AZ80" s="22"/>
      <c r="BA80" s="22"/>
      <c r="BB80" s="22"/>
      <c r="BC80" s="22"/>
      <c r="BD80" s="22"/>
      <c r="BE80" s="22"/>
      <c r="BF80" s="22"/>
      <c r="BG80" s="22"/>
      <c r="BH80" s="22"/>
      <c r="BI80" s="22"/>
      <c r="BJ80" s="22"/>
      <c r="BK80" s="22"/>
      <c r="BL80" s="22"/>
      <c r="BM80" s="22"/>
      <c r="BN80" s="22"/>
      <c r="BO80" s="22"/>
      <c r="BP80" s="22"/>
      <c r="BQ80" s="22"/>
      <c r="BR80" s="22"/>
      <c r="BS80" s="22"/>
      <c r="BT80" s="22"/>
      <c r="BU80" s="22"/>
      <c r="BV80" s="22"/>
      <c r="BW80" s="22"/>
      <c r="BX80" s="22"/>
      <c r="BY80" s="27"/>
    </row>
    <row r="81" spans="2:77" ht="36.75" customHeight="1" thickBot="1" x14ac:dyDescent="0.3">
      <c r="B81" s="210" t="s">
        <v>176</v>
      </c>
      <c r="C81" s="211"/>
      <c r="D81" s="211"/>
      <c r="E81" s="211"/>
      <c r="F81" s="211"/>
      <c r="G81" s="211"/>
      <c r="H81" s="211"/>
      <c r="I81" s="211"/>
      <c r="J81" s="211"/>
      <c r="K81" s="211"/>
      <c r="L81" s="211"/>
      <c r="M81" s="211"/>
      <c r="N81" s="211"/>
      <c r="O81" s="211"/>
      <c r="P81" s="211"/>
      <c r="Q81" s="211"/>
      <c r="R81" s="211"/>
      <c r="S81" s="211"/>
      <c r="T81" s="211"/>
      <c r="U81" s="211"/>
      <c r="V81" s="211"/>
      <c r="W81" s="211"/>
      <c r="X81" s="211"/>
      <c r="Y81" s="211"/>
      <c r="Z81" s="212"/>
      <c r="AA81" s="205"/>
      <c r="AB81" s="206"/>
      <c r="AC81" s="206"/>
      <c r="AD81" s="206"/>
      <c r="AE81" s="206"/>
      <c r="AF81" s="206"/>
      <c r="AG81" s="206"/>
      <c r="AH81" s="206"/>
      <c r="AI81" s="206"/>
      <c r="AJ81" s="206"/>
      <c r="AK81" s="206"/>
      <c r="AL81" s="206"/>
      <c r="AM81" s="206"/>
      <c r="AN81" s="206"/>
      <c r="AO81" s="207"/>
      <c r="AP81" s="22"/>
      <c r="AQ81" s="22"/>
      <c r="AR81" s="22"/>
      <c r="AS81" s="22"/>
      <c r="AT81" s="22"/>
      <c r="AU81" s="22"/>
      <c r="AV81" s="22"/>
      <c r="AW81" s="22"/>
      <c r="AX81" s="22"/>
      <c r="AY81" s="22"/>
      <c r="AZ81" s="22"/>
      <c r="BA81" s="22"/>
      <c r="BB81" s="22"/>
      <c r="BC81" s="22"/>
      <c r="BD81" s="22"/>
      <c r="BE81" s="22"/>
      <c r="BF81" s="22"/>
      <c r="BG81" s="22"/>
      <c r="BH81" s="22"/>
      <c r="BI81" s="22"/>
      <c r="BJ81" s="22"/>
      <c r="BK81" s="22"/>
      <c r="BL81" s="22"/>
      <c r="BM81" s="22"/>
      <c r="BN81" s="22"/>
      <c r="BO81" s="22"/>
      <c r="BP81" s="22"/>
      <c r="BQ81" s="22"/>
      <c r="BR81" s="22"/>
      <c r="BS81" s="22"/>
      <c r="BT81" s="22"/>
      <c r="BU81" s="22"/>
      <c r="BV81" s="22"/>
      <c r="BW81" s="22"/>
      <c r="BX81" s="22"/>
      <c r="BY81" s="27"/>
    </row>
    <row r="82" spans="2:77" x14ac:dyDescent="0.2">
      <c r="B82" s="41"/>
      <c r="C82" s="41"/>
      <c r="D82" s="42"/>
      <c r="E82" s="22"/>
      <c r="F82" s="22"/>
      <c r="G82" s="22"/>
      <c r="H82" s="22"/>
      <c r="I82" s="22"/>
      <c r="J82" s="22"/>
      <c r="K82" s="22"/>
      <c r="L82" s="22"/>
      <c r="M82" s="22"/>
      <c r="N82" s="22"/>
      <c r="O82" s="22"/>
      <c r="P82" s="22"/>
      <c r="Q82" s="22"/>
      <c r="R82" s="22"/>
      <c r="S82" s="22"/>
      <c r="T82" s="22"/>
      <c r="U82" s="22"/>
      <c r="V82" s="22"/>
      <c r="W82" s="22"/>
      <c r="X82" s="22"/>
      <c r="Y82" s="22"/>
      <c r="Z82" s="22"/>
      <c r="AA82" s="22"/>
      <c r="AB82" s="22"/>
      <c r="AC82" s="22"/>
      <c r="AD82" s="22"/>
      <c r="AE82" s="22"/>
      <c r="AF82" s="22"/>
      <c r="AG82" s="22"/>
      <c r="AH82" s="22"/>
      <c r="AI82" s="22"/>
      <c r="AJ82" s="22"/>
      <c r="AK82" s="22"/>
      <c r="AL82" s="22"/>
      <c r="AM82" s="22"/>
      <c r="AN82" s="22"/>
      <c r="AO82" s="22"/>
      <c r="AP82" s="22"/>
      <c r="AQ82" s="22"/>
      <c r="AR82" s="22"/>
      <c r="AS82" s="22"/>
      <c r="AT82" s="22"/>
      <c r="AU82" s="22"/>
      <c r="AV82" s="22"/>
      <c r="AW82" s="22"/>
      <c r="AX82" s="22"/>
      <c r="AY82" s="22"/>
      <c r="AZ82" s="22"/>
      <c r="BA82" s="22"/>
      <c r="BB82" s="22"/>
      <c r="BC82" s="22"/>
      <c r="BD82" s="22"/>
      <c r="BE82" s="22"/>
      <c r="BF82" s="22"/>
      <c r="BG82" s="22"/>
      <c r="BH82" s="22"/>
      <c r="BI82" s="22"/>
      <c r="BJ82" s="22"/>
      <c r="BK82" s="22"/>
      <c r="BL82" s="22"/>
      <c r="BM82" s="22"/>
      <c r="BN82" s="22"/>
      <c r="BO82" s="22"/>
      <c r="BP82" s="22"/>
      <c r="BQ82" s="22"/>
      <c r="BR82" s="22"/>
      <c r="BS82" s="22"/>
      <c r="BT82" s="22"/>
      <c r="BU82" s="22"/>
      <c r="BV82" s="22"/>
      <c r="BW82" s="22"/>
      <c r="BX82" s="22"/>
      <c r="BY82" s="27"/>
    </row>
    <row r="83" spans="2:77" x14ac:dyDescent="0.2">
      <c r="B83" s="76" t="s">
        <v>11</v>
      </c>
      <c r="C83" s="41"/>
      <c r="D83" s="42"/>
      <c r="E83" s="22"/>
      <c r="F83" s="22"/>
      <c r="G83" s="22"/>
      <c r="H83" s="22"/>
      <c r="I83" s="22"/>
      <c r="J83" s="22"/>
      <c r="K83" s="22"/>
      <c r="L83" s="22"/>
      <c r="M83" s="22"/>
      <c r="N83" s="22"/>
      <c r="O83" s="22"/>
      <c r="P83" s="22"/>
      <c r="Q83" s="22"/>
      <c r="R83" s="22"/>
      <c r="S83" s="22"/>
      <c r="T83" s="22"/>
      <c r="U83" s="22"/>
      <c r="V83" s="22"/>
      <c r="W83" s="22"/>
      <c r="X83" s="22"/>
      <c r="Y83" s="22"/>
      <c r="Z83" s="22"/>
      <c r="AA83" s="22"/>
      <c r="AB83" s="22"/>
      <c r="AC83" s="22"/>
      <c r="AD83" s="22"/>
      <c r="AE83" s="22"/>
      <c r="AF83" s="22"/>
      <c r="AG83" s="22"/>
      <c r="AH83" s="22"/>
      <c r="AI83" s="22"/>
      <c r="AJ83" s="22"/>
      <c r="AK83" s="22"/>
      <c r="AL83" s="22"/>
      <c r="AM83" s="22"/>
      <c r="AN83" s="22"/>
      <c r="AO83" s="22"/>
      <c r="AP83" s="22"/>
      <c r="AQ83" s="22"/>
      <c r="AR83" s="22"/>
      <c r="AS83" s="22"/>
      <c r="AT83" s="22"/>
      <c r="AU83" s="22"/>
      <c r="AV83" s="22"/>
      <c r="AW83" s="22"/>
      <c r="AX83" s="22"/>
      <c r="AY83" s="22"/>
      <c r="AZ83" s="22"/>
      <c r="BA83" s="22"/>
      <c r="BB83" s="22"/>
      <c r="BC83" s="22"/>
      <c r="BD83" s="22"/>
      <c r="BE83" s="22"/>
      <c r="BF83" s="22"/>
      <c r="BG83" s="22"/>
      <c r="BH83" s="22"/>
      <c r="BI83" s="22"/>
      <c r="BJ83" s="22"/>
      <c r="BK83" s="22"/>
      <c r="BL83" s="22"/>
      <c r="BM83" s="22"/>
      <c r="BN83" s="44"/>
      <c r="BO83" s="44"/>
      <c r="BP83" s="44"/>
      <c r="BQ83" s="44"/>
      <c r="BR83" s="44"/>
      <c r="BS83" s="44"/>
      <c r="BT83" s="44"/>
      <c r="BU83" s="44"/>
      <c r="BV83" s="22"/>
      <c r="BW83" s="22"/>
      <c r="BX83" s="22"/>
      <c r="BY83" s="27"/>
    </row>
    <row r="84" spans="2:77" ht="88.5" customHeight="1" x14ac:dyDescent="0.2">
      <c r="B84" s="183" t="s">
        <v>170</v>
      </c>
      <c r="C84" s="183"/>
      <c r="D84" s="183"/>
      <c r="E84" s="183"/>
      <c r="F84" s="183"/>
      <c r="G84" s="183"/>
      <c r="H84" s="183"/>
      <c r="I84" s="183"/>
      <c r="J84" s="183"/>
      <c r="K84" s="183"/>
      <c r="L84" s="183"/>
      <c r="M84" s="183"/>
      <c r="N84" s="183"/>
      <c r="O84" s="183"/>
      <c r="P84" s="183"/>
      <c r="Q84" s="183"/>
      <c r="R84" s="183"/>
      <c r="S84" s="183"/>
      <c r="T84" s="183"/>
      <c r="U84" s="183"/>
      <c r="V84" s="183"/>
      <c r="W84" s="183"/>
      <c r="X84" s="183"/>
      <c r="Y84" s="183"/>
      <c r="Z84" s="183"/>
      <c r="AA84" s="183"/>
      <c r="AB84" s="183"/>
      <c r="AC84" s="183"/>
      <c r="AD84" s="183"/>
      <c r="AE84" s="183"/>
      <c r="AF84" s="183"/>
      <c r="AG84" s="183"/>
      <c r="AH84" s="183"/>
      <c r="AI84" s="183"/>
      <c r="AJ84" s="183"/>
      <c r="AK84" s="183"/>
      <c r="AL84" s="183"/>
      <c r="AM84" s="183"/>
      <c r="AN84" s="183"/>
      <c r="AO84" s="183"/>
      <c r="AP84" s="183"/>
      <c r="AQ84" s="183"/>
      <c r="AR84" s="183"/>
      <c r="AS84" s="183"/>
      <c r="AT84" s="183"/>
      <c r="AU84" s="183"/>
      <c r="AV84" s="183"/>
      <c r="AW84" s="183"/>
      <c r="AX84" s="183"/>
      <c r="AY84" s="183"/>
      <c r="AZ84" s="183"/>
      <c r="BA84" s="183"/>
      <c r="BB84" s="183"/>
      <c r="BC84" s="183"/>
      <c r="BD84" s="183"/>
      <c r="BE84" s="183"/>
      <c r="BF84" s="183"/>
      <c r="BG84" s="183"/>
      <c r="BH84" s="183"/>
      <c r="BI84" s="183"/>
      <c r="BJ84" s="183"/>
      <c r="BK84" s="183"/>
      <c r="BL84" s="183"/>
      <c r="BM84" s="183"/>
      <c r="BN84" s="183"/>
      <c r="BO84" s="183"/>
      <c r="BP84" s="183"/>
      <c r="BQ84" s="183"/>
      <c r="BR84" s="183"/>
      <c r="BS84" s="183"/>
      <c r="BT84" s="183"/>
      <c r="BU84" s="183"/>
      <c r="BV84" s="183"/>
      <c r="BW84" s="183"/>
      <c r="BX84" s="183"/>
      <c r="BY84" s="183"/>
    </row>
    <row r="85" spans="2:77" x14ac:dyDescent="0.2">
      <c r="B85" s="180" t="s">
        <v>152</v>
      </c>
      <c r="C85" s="180"/>
      <c r="D85" s="180"/>
      <c r="E85" s="180"/>
      <c r="F85" s="180"/>
      <c r="G85" s="180"/>
      <c r="H85" s="180"/>
      <c r="I85" s="180"/>
      <c r="J85" s="180"/>
      <c r="K85" s="180"/>
      <c r="L85" s="180"/>
      <c r="M85" s="180"/>
      <c r="N85" s="180"/>
      <c r="O85" s="180"/>
      <c r="P85" s="180"/>
      <c r="Q85" s="180"/>
      <c r="R85" s="180"/>
      <c r="S85" s="180"/>
      <c r="T85" s="180"/>
      <c r="U85" s="180"/>
      <c r="V85" s="180"/>
      <c r="W85" s="180"/>
      <c r="X85" s="180"/>
      <c r="Y85" s="180"/>
      <c r="Z85" s="180"/>
      <c r="AA85" s="180"/>
      <c r="AB85" s="180"/>
      <c r="AC85" s="180"/>
      <c r="AD85" s="180"/>
      <c r="AE85" s="180"/>
      <c r="AF85" s="180"/>
      <c r="AG85" s="180"/>
      <c r="AH85" s="180"/>
      <c r="AI85" s="180"/>
      <c r="AJ85" s="180"/>
      <c r="AK85" s="180"/>
      <c r="AL85" s="180"/>
      <c r="AM85" s="180"/>
      <c r="AN85" s="180"/>
      <c r="AO85" s="180"/>
      <c r="AP85" s="180"/>
      <c r="AQ85" s="180"/>
      <c r="AR85" s="180"/>
      <c r="AS85" s="180"/>
      <c r="AT85" s="180"/>
      <c r="AU85" s="180"/>
      <c r="AV85" s="180"/>
      <c r="AW85" s="180"/>
      <c r="AX85" s="180"/>
      <c r="AY85" s="180"/>
      <c r="AZ85" s="180"/>
      <c r="BA85" s="180"/>
      <c r="BB85" s="180"/>
      <c r="BC85" s="180"/>
      <c r="BD85" s="180"/>
      <c r="BE85" s="180"/>
      <c r="BF85" s="180"/>
      <c r="BG85" s="180"/>
      <c r="BH85" s="180"/>
      <c r="BI85" s="180"/>
      <c r="BJ85" s="180"/>
      <c r="BK85" s="180"/>
      <c r="BL85" s="180"/>
      <c r="BM85" s="180"/>
      <c r="BN85" s="180"/>
      <c r="BO85" s="180"/>
      <c r="BP85" s="180"/>
      <c r="BQ85" s="180"/>
      <c r="BR85" s="180"/>
      <c r="BS85" s="180"/>
      <c r="BT85" s="180"/>
      <c r="BU85" s="180"/>
      <c r="BV85" s="180"/>
      <c r="BW85" s="180"/>
      <c r="BX85" s="180"/>
      <c r="BY85" s="180"/>
    </row>
    <row r="86" spans="2:77" ht="12.75" customHeight="1" x14ac:dyDescent="0.2">
      <c r="B86" s="181" t="s">
        <v>13</v>
      </c>
      <c r="C86" s="181"/>
      <c r="D86" s="181"/>
      <c r="E86" s="181"/>
      <c r="F86" s="181"/>
      <c r="G86" s="181"/>
      <c r="H86" s="181"/>
      <c r="I86" s="181"/>
      <c r="J86" s="181"/>
      <c r="K86" s="181"/>
      <c r="L86" s="181"/>
      <c r="M86" s="181"/>
      <c r="N86" s="181"/>
      <c r="O86" s="181"/>
      <c r="P86" s="181"/>
      <c r="Q86" s="181"/>
      <c r="R86" s="181"/>
      <c r="S86" s="181"/>
      <c r="T86" s="181"/>
      <c r="U86" s="181"/>
      <c r="V86" s="181"/>
      <c r="W86" s="181"/>
      <c r="X86" s="181"/>
      <c r="Y86" s="181"/>
      <c r="Z86" s="181"/>
      <c r="AA86" s="181"/>
      <c r="AB86" s="181"/>
      <c r="AC86" s="181"/>
      <c r="AD86" s="181"/>
      <c r="AE86" s="181"/>
      <c r="AF86" s="181"/>
      <c r="AG86" s="181"/>
      <c r="AH86" s="181"/>
      <c r="AI86" s="181"/>
      <c r="AJ86" s="181"/>
      <c r="AK86" s="181"/>
      <c r="AL86" s="181"/>
      <c r="AM86" s="181"/>
      <c r="AN86" s="181"/>
      <c r="AO86" s="181"/>
      <c r="AP86" s="181"/>
      <c r="AQ86" s="181"/>
      <c r="AR86" s="181"/>
      <c r="AS86" s="181"/>
      <c r="AT86" s="181"/>
      <c r="AU86" s="181"/>
      <c r="AV86" s="181"/>
      <c r="AW86" s="181"/>
      <c r="AX86" s="181"/>
      <c r="AY86" s="181"/>
      <c r="AZ86" s="181"/>
      <c r="BA86" s="181"/>
      <c r="BB86" s="181"/>
      <c r="BC86" s="181"/>
      <c r="BD86" s="181"/>
      <c r="BE86" s="181"/>
      <c r="BF86" s="181"/>
      <c r="BG86" s="181"/>
      <c r="BH86" s="181"/>
      <c r="BI86" s="181"/>
      <c r="BJ86" s="181"/>
      <c r="BK86" s="181"/>
      <c r="BL86" s="181"/>
      <c r="BM86" s="181"/>
      <c r="BN86" s="181"/>
      <c r="BO86" s="181"/>
      <c r="BP86" s="181"/>
      <c r="BQ86" s="181"/>
      <c r="BR86" s="181"/>
      <c r="BS86" s="181"/>
      <c r="BT86" s="181"/>
      <c r="BU86" s="181"/>
      <c r="BV86" s="181"/>
      <c r="BW86" s="181"/>
      <c r="BX86" s="181"/>
      <c r="BY86" s="181"/>
    </row>
    <row r="87" spans="2:77" x14ac:dyDescent="0.2">
      <c r="B87" s="182" t="s">
        <v>12</v>
      </c>
      <c r="C87" s="182"/>
      <c r="D87" s="182"/>
      <c r="E87" s="182"/>
      <c r="F87" s="182"/>
      <c r="G87" s="182"/>
      <c r="H87" s="182"/>
      <c r="I87" s="182"/>
      <c r="J87" s="182"/>
      <c r="K87" s="182"/>
      <c r="L87" s="182"/>
      <c r="M87" s="182"/>
      <c r="N87" s="182"/>
      <c r="O87" s="182"/>
      <c r="P87" s="182"/>
      <c r="Q87" s="182"/>
      <c r="R87" s="182"/>
      <c r="S87" s="182"/>
      <c r="T87" s="182"/>
      <c r="U87" s="182"/>
      <c r="V87" s="182"/>
      <c r="W87" s="182"/>
      <c r="X87" s="182"/>
      <c r="Y87" s="182"/>
      <c r="Z87" s="182"/>
      <c r="AA87" s="182"/>
      <c r="AB87" s="182"/>
      <c r="AC87" s="182"/>
      <c r="AD87" s="182"/>
      <c r="AE87" s="182"/>
      <c r="AF87" s="182"/>
      <c r="AG87" s="182"/>
      <c r="AH87" s="182"/>
      <c r="AI87" s="182"/>
      <c r="AJ87" s="182"/>
      <c r="AK87" s="182"/>
      <c r="AL87" s="182"/>
      <c r="AM87" s="182"/>
      <c r="AN87" s="182"/>
      <c r="AO87" s="182"/>
      <c r="AP87" s="182"/>
      <c r="AQ87" s="182"/>
      <c r="AR87" s="182"/>
      <c r="AS87" s="182"/>
      <c r="AT87" s="182"/>
      <c r="AU87" s="182"/>
      <c r="AV87" s="182"/>
      <c r="AW87" s="182"/>
      <c r="AX87" s="182"/>
      <c r="AY87" s="182"/>
      <c r="AZ87" s="182"/>
      <c r="BA87" s="182"/>
      <c r="BB87" s="182"/>
      <c r="BC87" s="182"/>
      <c r="BD87" s="182"/>
      <c r="BE87" s="182"/>
      <c r="BF87" s="182"/>
      <c r="BG87" s="182"/>
      <c r="BH87" s="182"/>
      <c r="BI87" s="182"/>
      <c r="BJ87" s="182"/>
      <c r="BK87" s="182"/>
      <c r="BL87" s="182"/>
      <c r="BM87" s="182"/>
      <c r="BN87" s="182"/>
      <c r="BO87" s="182"/>
      <c r="BP87" s="182"/>
      <c r="BQ87" s="182"/>
      <c r="BR87" s="182"/>
      <c r="BS87" s="182"/>
      <c r="BT87" s="182"/>
      <c r="BU87" s="182"/>
      <c r="BV87" s="182"/>
      <c r="BW87" s="182"/>
      <c r="BX87" s="182"/>
      <c r="BY87" s="182"/>
    </row>
  </sheetData>
  <sheetProtection algorithmName="SHA-512" hashValue="WHz/+etFPGdF0XPquEI1dPusjzwg6BjRO0qi0rIIO1IpHK7Qdg1cvHGouG6UCM4HbKLqcChqBQLfORezf4PZrw==" saltValue="WCT+67RT2IuMHYkjY9CaRQ==" spinCount="100000" sheet="1" objects="1" scenarios="1"/>
  <protectedRanges>
    <protectedRange sqref="T12:BY13 T18:BY20 V23 AE23 V26 AB33 AZ33 AG38:AY42 BF38:BY42 AF49 AF56 B62 AA80 AA81" name="Rozsah1"/>
  </protectedRanges>
  <mergeCells count="137">
    <mergeCell ref="B76:BY76"/>
    <mergeCell ref="B85:BY85"/>
    <mergeCell ref="B86:BY86"/>
    <mergeCell ref="B87:BY87"/>
    <mergeCell ref="V23:AD23"/>
    <mergeCell ref="AE23:AQ23"/>
    <mergeCell ref="V26:AB27"/>
    <mergeCell ref="B80:Z80"/>
    <mergeCell ref="AA80:AO80"/>
    <mergeCell ref="B81:Z81"/>
    <mergeCell ref="AA81:AO81"/>
    <mergeCell ref="AA72:AF72"/>
    <mergeCell ref="AG72:AY72"/>
    <mergeCell ref="AZ72:BE73"/>
    <mergeCell ref="BF72:BY73"/>
    <mergeCell ref="B73:Z73"/>
    <mergeCell ref="AA73:AF73"/>
    <mergeCell ref="AG73:AY73"/>
    <mergeCell ref="B75:BY75"/>
    <mergeCell ref="B84:BY84"/>
    <mergeCell ref="B43:Z43"/>
    <mergeCell ref="AA43:AF43"/>
    <mergeCell ref="AG43:AY43"/>
    <mergeCell ref="AZ43:BE43"/>
    <mergeCell ref="B35:BY35"/>
    <mergeCell ref="B64:BY64"/>
    <mergeCell ref="B66:O66"/>
    <mergeCell ref="B67:Z67"/>
    <mergeCell ref="AA67:AF67"/>
    <mergeCell ref="AG67:AY67"/>
    <mergeCell ref="AZ67:BE67"/>
    <mergeCell ref="BF67:BY67"/>
    <mergeCell ref="B41:Z41"/>
    <mergeCell ref="AA41:AF41"/>
    <mergeCell ref="AG41:AY41"/>
    <mergeCell ref="AZ41:BE41"/>
    <mergeCell ref="BF41:BY41"/>
    <mergeCell ref="B42:Z42"/>
    <mergeCell ref="AA42:AF42"/>
    <mergeCell ref="AG42:AY42"/>
    <mergeCell ref="AZ42:BE42"/>
    <mergeCell ref="BF42:BY42"/>
    <mergeCell ref="B40:Z40"/>
    <mergeCell ref="AA40:AF40"/>
    <mergeCell ref="AG40:AY40"/>
    <mergeCell ref="AZ40:BE40"/>
    <mergeCell ref="BF40:BY40"/>
    <mergeCell ref="B39:Z39"/>
    <mergeCell ref="B61:BW61"/>
    <mergeCell ref="AA39:AF39"/>
    <mergeCell ref="AG39:AY39"/>
    <mergeCell ref="AZ39:BE39"/>
    <mergeCell ref="BF39:BY39"/>
    <mergeCell ref="B36:AD36"/>
    <mergeCell ref="B37:Z37"/>
    <mergeCell ref="AA37:AF37"/>
    <mergeCell ref="AG37:AY37"/>
    <mergeCell ref="AZ37:BE37"/>
    <mergeCell ref="BF37:BY37"/>
    <mergeCell ref="B38:Z38"/>
    <mergeCell ref="AA38:AF38"/>
    <mergeCell ref="AG38:AY38"/>
    <mergeCell ref="AZ38:BE38"/>
    <mergeCell ref="BF38:BY38"/>
    <mergeCell ref="BF43:BY43"/>
    <mergeCell ref="AB33:AY33"/>
    <mergeCell ref="AD77:AW78"/>
    <mergeCell ref="B53:O53"/>
    <mergeCell ref="B54:BX54"/>
    <mergeCell ref="B55:AD58"/>
    <mergeCell ref="AE55:AZ55"/>
    <mergeCell ref="BA55:BX55"/>
    <mergeCell ref="AF56:BW57"/>
    <mergeCell ref="AE58:AZ58"/>
    <mergeCell ref="BA58:BV58"/>
    <mergeCell ref="B59:O59"/>
    <mergeCell ref="B68:Z68"/>
    <mergeCell ref="AA68:AF68"/>
    <mergeCell ref="AG68:AY68"/>
    <mergeCell ref="AZ68:BE68"/>
    <mergeCell ref="BF68:BY68"/>
    <mergeCell ref="B69:Z69"/>
    <mergeCell ref="B71:Z71"/>
    <mergeCell ref="AA71:AY71"/>
    <mergeCell ref="AZ71:BE71"/>
    <mergeCell ref="BF71:BY71"/>
    <mergeCell ref="AA69:AF69"/>
    <mergeCell ref="AG69:AY69"/>
    <mergeCell ref="B60:O60"/>
    <mergeCell ref="T19:BY19"/>
    <mergeCell ref="B62:BW62"/>
    <mergeCell ref="B28:BY28"/>
    <mergeCell ref="B46:O46"/>
    <mergeCell ref="B45:BY45"/>
    <mergeCell ref="AZ69:BE69"/>
    <mergeCell ref="BF69:BY69"/>
    <mergeCell ref="B70:Z70"/>
    <mergeCell ref="AA70:AY70"/>
    <mergeCell ref="AZ70:BE70"/>
    <mergeCell ref="BF70:BY70"/>
    <mergeCell ref="B47:BX47"/>
    <mergeCell ref="B48:AD51"/>
    <mergeCell ref="AE48:AZ48"/>
    <mergeCell ref="BA48:BX48"/>
    <mergeCell ref="AF49:BW50"/>
    <mergeCell ref="AE51:AZ51"/>
    <mergeCell ref="BA51:BV51"/>
    <mergeCell ref="B30:BY30"/>
    <mergeCell ref="B31:AD31"/>
    <mergeCell ref="B32:AA32"/>
    <mergeCell ref="AB32:AY32"/>
    <mergeCell ref="AZ32:BY32"/>
    <mergeCell ref="B33:AA33"/>
    <mergeCell ref="T20:BY20"/>
    <mergeCell ref="AZ33:BY33"/>
    <mergeCell ref="B24:BY24"/>
    <mergeCell ref="B72:Z72"/>
    <mergeCell ref="B25:BY25"/>
    <mergeCell ref="B26:S27"/>
    <mergeCell ref="B22:BY22"/>
    <mergeCell ref="B6:BY6"/>
    <mergeCell ref="B7:BY7"/>
    <mergeCell ref="B23:S23"/>
    <mergeCell ref="B8:S8"/>
    <mergeCell ref="BP8:BY8"/>
    <mergeCell ref="B10:BY10"/>
    <mergeCell ref="B12:S12"/>
    <mergeCell ref="B13:S13"/>
    <mergeCell ref="B14:S14"/>
    <mergeCell ref="B16:BY16"/>
    <mergeCell ref="B18:S18"/>
    <mergeCell ref="B19:S19"/>
    <mergeCell ref="B20:S20"/>
    <mergeCell ref="T12:BY12"/>
    <mergeCell ref="T13:BY13"/>
    <mergeCell ref="T14:BY14"/>
    <mergeCell ref="T18:BY18"/>
  </mergeCells>
  <conditionalFormatting sqref="AG38:AY38">
    <cfRule type="expression" dxfId="33" priority="11">
      <formula>AA38="----"</formula>
    </cfRule>
  </conditionalFormatting>
  <conditionalFormatting sqref="AG39:AY39">
    <cfRule type="expression" dxfId="32" priority="10">
      <formula>AA39="----"</formula>
    </cfRule>
  </conditionalFormatting>
  <conditionalFormatting sqref="AG40:AY40">
    <cfRule type="expression" dxfId="31" priority="9">
      <formula>AA40="----"</formula>
    </cfRule>
  </conditionalFormatting>
  <conditionalFormatting sqref="AG41:AY41">
    <cfRule type="expression" dxfId="30" priority="8">
      <formula>AA41="----"</formula>
    </cfRule>
  </conditionalFormatting>
  <conditionalFormatting sqref="AG42:AY42">
    <cfRule type="expression" dxfId="29" priority="7">
      <formula>AA42="----"</formula>
    </cfRule>
  </conditionalFormatting>
  <conditionalFormatting sqref="BF38:BY38">
    <cfRule type="expression" dxfId="28" priority="6">
      <formula>AZ38="----"</formula>
    </cfRule>
  </conditionalFormatting>
  <conditionalFormatting sqref="BF39:BY39">
    <cfRule type="expression" dxfId="27" priority="5">
      <formula>AZ39="----"</formula>
    </cfRule>
  </conditionalFormatting>
  <conditionalFormatting sqref="BF40:BY40">
    <cfRule type="expression" dxfId="26" priority="4">
      <formula>AZ40="----"</formula>
    </cfRule>
  </conditionalFormatting>
  <conditionalFormatting sqref="BF41:BY41">
    <cfRule type="expression" dxfId="25" priority="3">
      <formula>AZ41="----"</formula>
    </cfRule>
  </conditionalFormatting>
  <conditionalFormatting sqref="BF42:BY42">
    <cfRule type="expression" dxfId="24" priority="2">
      <formula>AZ42="----"</formula>
    </cfRule>
  </conditionalFormatting>
  <conditionalFormatting sqref="B76:BY76">
    <cfRule type="containsText" dxfId="23" priority="1" operator="containsText" text="zadajte hodnoty do bielych buniek">
      <formula>NOT(ISERROR(SEARCH("zadajte hodnoty do bielych buniek",B76)))</formula>
    </cfRule>
  </conditionalFormatting>
  <dataValidations count="12">
    <dataValidation type="list" allowBlank="1" showInputMessage="1" showErrorMessage="1" promptTitle="=KaR" sqref="AF49">
      <formula1>KaR</formula1>
    </dataValidation>
    <dataValidation type="list" allowBlank="1" showInputMessage="1" showErrorMessage="1" promptTitle="=KaR" sqref="AF56:BW57">
      <formula1>Záchrana</formula1>
    </dataValidation>
    <dataValidation type="list" allowBlank="1" showInputMessage="1" showErrorMessage="1" sqref="B62:B63">
      <formula1>Skupina</formula1>
    </dataValidation>
    <dataValidation allowBlank="1" showInputMessage="1" showErrorMessage="1" prompt="Uveďte IČO podniku" sqref="T13:BY13"/>
    <dataValidation allowBlank="1" showInputMessage="1" showErrorMessage="1" prompt="Uveďte obchodný názov podniku" sqref="T12:BY12"/>
    <dataValidation allowBlank="1" showInputMessage="1" showErrorMessage="1" prompt="Koniec posledného účtovného obdobia predchádzajúceho rozhodnému momentu, ak bola závierka schválená a zverejnená v registri závierok. Ak nemá podnik povinnosť schvaľovania závierky, stačí že bola závierka zverejnená v registri závierok." sqref="T20:BY20"/>
    <dataValidation allowBlank="1" showInputMessage="1" showErrorMessage="1" prompt="Začiatok posledného účtovného obdobia predchádzajúceho rozhodnému momentu, ak bola závierka schválená a zverejnená v registri závierok. Ak nemá podnik povinnosť schvaľovania závierky, stačí že bola závierka zverejnená v registri závierok." sqref="T19:BY19"/>
    <dataValidation allowBlank="1" showInputMessage="1" showErrorMessage="1" prompt="Rozhodný moment sa určuje v závislosti od procesnej fázy, v ktorej sa overenie vykonáva. _x000a_Spravidla ide o deň vzniku právneho nároku na príspevok, štátnu pomoc. Rozhodný moment je stanovený v konkrétnej výzve, alebo komunikácii poskytovateľa s podnikom." sqref="T18:BY18"/>
    <dataValidation allowBlank="1" showInputMessage="1" showErrorMessage="1" prompt="Stratu uvádzajte so znamienkom mínus (-)" sqref="AG42:AY42 BF42:BY42"/>
    <dataValidation type="list" allowBlank="1" showInputMessage="1" showErrorMessage="1" sqref="AB34:BY34">
      <formula1>$BZ$1:$BZ$2</formula1>
    </dataValidation>
    <dataValidation type="list" allowBlank="1" showInputMessage="1" showErrorMessage="1" prompt="Podnik vyberie účtovný výkaz z ktorého zadáva údaje v teste podniku v ťažkostiach. Označenie účtovného výkazu sa nachádza v ľavom hornom rohu účtovného výkazu." sqref="AZ33:BY33">
      <formula1>$BZ$1:$BZ$3</formula1>
    </dataValidation>
    <dataValidation type="list" allowBlank="1" showInputMessage="1" showErrorMessage="1" prompt="Podnik vyberie účtovný výkaz z ktorého zadáva údaje v teste podniku v ťažkostiach. Označenie účtovného výkazu sa nachádza v ľavom hornom rohu účtovného výkazu." sqref="AB33:AY33">
      <formula1>$BZ$1:$BZ$3</formula1>
    </dataValidation>
  </dataValidations>
  <printOptions horizontalCentered="1" verticalCentered="1"/>
  <pageMargins left="0.70866141732283472" right="0.70866141732283472" top="0.74803149606299213" bottom="0" header="0.31496062992125984" footer="0"/>
  <pageSetup paperSize="9" scale="48" fitToHeight="8" orientation="portrait" r:id="rId1"/>
  <headerFooter>
    <oddHeader>&amp;CPríloha č. 1 - Test podniku v ťažkostiach</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4337" r:id="rId4" name="Option Button 1">
              <controlPr defaultSize="0" autoFill="0" autoLine="0" autoPict="0" altText="MSP">
                <anchor moveWithCells="1">
                  <from>
                    <xdr:col>21</xdr:col>
                    <xdr:colOff>104775</xdr:colOff>
                    <xdr:row>22</xdr:row>
                    <xdr:rowOff>38100</xdr:rowOff>
                  </from>
                  <to>
                    <xdr:col>26</xdr:col>
                    <xdr:colOff>133350</xdr:colOff>
                    <xdr:row>22</xdr:row>
                    <xdr:rowOff>190500</xdr:rowOff>
                  </to>
                </anchor>
              </controlPr>
            </control>
          </mc:Choice>
        </mc:AlternateContent>
        <mc:AlternateContent xmlns:mc="http://schemas.openxmlformats.org/markup-compatibility/2006">
          <mc:Choice Requires="x14">
            <control shapeId="14338" r:id="rId5" name="Option Button 2">
              <controlPr defaultSize="0" autoFill="0" autoLine="0" autoPict="0">
                <anchor moveWithCells="1">
                  <from>
                    <xdr:col>31</xdr:col>
                    <xdr:colOff>0</xdr:colOff>
                    <xdr:row>22</xdr:row>
                    <xdr:rowOff>9525</xdr:rowOff>
                  </from>
                  <to>
                    <xdr:col>38</xdr:col>
                    <xdr:colOff>9525</xdr:colOff>
                    <xdr:row>22</xdr:row>
                    <xdr:rowOff>200025</xdr:rowOff>
                  </to>
                </anchor>
              </controlPr>
            </control>
          </mc:Choice>
        </mc:AlternateContent>
        <mc:AlternateContent xmlns:mc="http://schemas.openxmlformats.org/markup-compatibility/2006">
          <mc:Choice Requires="x14">
            <control shapeId="14339" r:id="rId6" name="Check Box 3">
              <controlPr defaultSize="0" autoFill="0" autoLine="0" autoPict="0">
                <anchor moveWithCells="1">
                  <from>
                    <xdr:col>21</xdr:col>
                    <xdr:colOff>133350</xdr:colOff>
                    <xdr:row>25</xdr:row>
                    <xdr:rowOff>38100</xdr:rowOff>
                  </from>
                  <to>
                    <xdr:col>27</xdr:col>
                    <xdr:colOff>76200</xdr:colOff>
                    <xdr:row>26</xdr:row>
                    <xdr:rowOff>95250</xdr:rowOff>
                  </to>
                </anchor>
              </controlPr>
            </control>
          </mc:Choice>
        </mc:AlternateContent>
      </controls>
    </mc:Choice>
  </mc:AlternateConten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B1:CM67"/>
  <sheetViews>
    <sheetView view="pageBreakPreview" zoomScaleNormal="150" zoomScaleSheetLayoutView="100" workbookViewId="0">
      <selection activeCell="X8" sqref="X8"/>
    </sheetView>
  </sheetViews>
  <sheetFormatPr defaultColWidth="9.140625" defaultRowHeight="12.75" x14ac:dyDescent="0.2"/>
  <cols>
    <col min="1" max="1" width="9.140625" style="7"/>
    <col min="2" max="2" width="4.28515625" style="46" customWidth="1"/>
    <col min="3" max="3" width="0.7109375" style="46" customWidth="1"/>
    <col min="4" max="4" width="0.7109375" style="47" customWidth="1"/>
    <col min="5" max="5" width="2.28515625" style="48" customWidth="1"/>
    <col min="6" max="6" width="0.42578125" style="48" customWidth="1"/>
    <col min="7" max="7" width="2.28515625" style="48" customWidth="1"/>
    <col min="8" max="8" width="0.42578125" style="48" customWidth="1"/>
    <col min="9" max="9" width="2.28515625" style="48" customWidth="1"/>
    <col min="10" max="10" width="0.42578125" style="48" customWidth="1"/>
    <col min="11" max="11" width="2.28515625" style="48" customWidth="1"/>
    <col min="12" max="12" width="0.42578125" style="48" customWidth="1"/>
    <col min="13" max="13" width="2.28515625" style="48" customWidth="1"/>
    <col min="14" max="14" width="0.42578125" style="48" customWidth="1"/>
    <col min="15" max="15" width="2.28515625" style="48" customWidth="1"/>
    <col min="16" max="18" width="0.42578125" style="48" customWidth="1"/>
    <col min="19" max="19" width="6.28515625" style="48" customWidth="1"/>
    <col min="20" max="21" width="0.42578125" style="48" customWidth="1"/>
    <col min="22" max="22" width="2.28515625" style="48" customWidth="1"/>
    <col min="23" max="23" width="0.42578125" style="48" customWidth="1"/>
    <col min="24" max="24" width="2.28515625" style="48" customWidth="1"/>
    <col min="25" max="25" width="0.42578125" style="48" customWidth="1"/>
    <col min="26" max="26" width="2.28515625" style="48" customWidth="1"/>
    <col min="27" max="32" width="4.7109375" style="48" customWidth="1"/>
    <col min="33" max="33" width="0.42578125" style="48" customWidth="1"/>
    <col min="34" max="34" width="2.28515625" style="48" customWidth="1"/>
    <col min="35" max="35" width="0.42578125" style="48" customWidth="1"/>
    <col min="36" max="36" width="2.28515625" style="48" customWidth="1"/>
    <col min="37" max="37" width="0.42578125" style="48" customWidth="1"/>
    <col min="38" max="38" width="2.28515625" style="48" customWidth="1"/>
    <col min="39" max="39" width="0.42578125" style="48" customWidth="1"/>
    <col min="40" max="41" width="1.28515625" style="48" customWidth="1"/>
    <col min="42" max="42" width="0.42578125" style="48" customWidth="1"/>
    <col min="43" max="43" width="2.28515625" style="48" customWidth="1"/>
    <col min="44" max="44" width="0.42578125" style="48" customWidth="1"/>
    <col min="45" max="45" width="2.28515625" style="48" customWidth="1"/>
    <col min="46" max="46" width="0.42578125" style="48" customWidth="1"/>
    <col min="47" max="47" width="2.28515625" style="48" customWidth="1"/>
    <col min="48" max="48" width="0.42578125" style="48" customWidth="1"/>
    <col min="49" max="49" width="2.28515625" style="48" customWidth="1"/>
    <col min="50" max="50" width="0.42578125" style="48" customWidth="1"/>
    <col min="51" max="51" width="2.28515625" style="48" customWidth="1"/>
    <col min="52" max="52" width="0.42578125" style="48" customWidth="1"/>
    <col min="53" max="57" width="4.7109375" style="48" customWidth="1"/>
    <col min="58" max="58" width="0.42578125" style="48" customWidth="1"/>
    <col min="59" max="59" width="2.28515625" style="48" customWidth="1"/>
    <col min="60" max="60" width="0.42578125" style="48" customWidth="1"/>
    <col min="61" max="61" width="2.28515625" style="48" customWidth="1"/>
    <col min="62" max="62" width="0.42578125" style="48" customWidth="1"/>
    <col min="63" max="63" width="2.28515625" style="48" customWidth="1"/>
    <col min="64" max="64" width="0.42578125" style="48" customWidth="1"/>
    <col min="65" max="65" width="2.28515625" style="48" customWidth="1"/>
    <col min="66" max="66" width="0.42578125" style="48" customWidth="1"/>
    <col min="67" max="67" width="2.28515625" style="48" customWidth="1"/>
    <col min="68" max="68" width="0.42578125" style="48" customWidth="1"/>
    <col min="69" max="69" width="2.28515625" style="48" customWidth="1"/>
    <col min="70" max="70" width="0.42578125" style="48" customWidth="1"/>
    <col min="71" max="71" width="2.28515625" style="48" customWidth="1"/>
    <col min="72" max="72" width="0.42578125" style="48" customWidth="1"/>
    <col min="73" max="73" width="2.28515625" style="48" customWidth="1"/>
    <col min="74" max="74" width="0.42578125" style="48" customWidth="1"/>
    <col min="75" max="75" width="2.28515625" style="48" customWidth="1"/>
    <col min="76" max="76" width="0.42578125" style="48" customWidth="1"/>
    <col min="77" max="77" width="2.28515625" style="20" hidden="1" customWidth="1"/>
    <col min="78" max="78" width="18.5703125" style="8" hidden="1" customWidth="1"/>
    <col min="79" max="79" width="0" style="8" hidden="1" customWidth="1"/>
    <col min="80" max="81" width="9.140625" style="8" customWidth="1"/>
    <col min="82" max="84" width="9.140625" style="8"/>
    <col min="85" max="16384" width="9.140625" style="7"/>
  </cols>
  <sheetData>
    <row r="1" spans="2:81" ht="15" customHeight="1" x14ac:dyDescent="0.2">
      <c r="B1" s="77"/>
      <c r="C1" s="77"/>
      <c r="D1" s="18"/>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Z1" s="21" t="s">
        <v>186</v>
      </c>
    </row>
    <row r="2" spans="2:81" x14ac:dyDescent="0.2">
      <c r="B2" s="77"/>
      <c r="C2" s="77"/>
      <c r="D2" s="18"/>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Z2" s="21" t="s">
        <v>187</v>
      </c>
    </row>
    <row r="3" spans="2:81" x14ac:dyDescent="0.2">
      <c r="B3" s="77"/>
      <c r="C3" s="77"/>
      <c r="D3" s="18"/>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BZ3" s="21" t="s">
        <v>185</v>
      </c>
      <c r="CB3" s="21"/>
      <c r="CC3" s="21"/>
    </row>
    <row r="4" spans="2:81" ht="9.75" customHeight="1" x14ac:dyDescent="0.2">
      <c r="B4" s="77"/>
      <c r="C4" s="77"/>
      <c r="D4" s="18"/>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row>
    <row r="5" spans="2:81" ht="7.5" customHeight="1" x14ac:dyDescent="0.2">
      <c r="B5" s="77"/>
      <c r="C5" s="77"/>
      <c r="D5" s="18"/>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row>
    <row r="6" spans="2:81" ht="12.75" customHeight="1" x14ac:dyDescent="0.2">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c r="AW6" s="250"/>
      <c r="AX6" s="250"/>
      <c r="AY6" s="250"/>
      <c r="AZ6" s="250"/>
      <c r="BA6" s="250"/>
      <c r="BB6" s="250"/>
      <c r="BC6" s="250"/>
      <c r="BD6" s="250"/>
      <c r="BE6" s="250"/>
      <c r="BF6" s="250"/>
      <c r="BG6" s="250"/>
      <c r="BH6" s="250"/>
      <c r="BI6" s="250"/>
      <c r="BJ6" s="250"/>
      <c r="BK6" s="250"/>
      <c r="BL6" s="250"/>
      <c r="BM6" s="250"/>
      <c r="BN6" s="250"/>
      <c r="BO6" s="250"/>
      <c r="BP6" s="250"/>
      <c r="BQ6" s="250"/>
      <c r="BR6" s="250"/>
      <c r="BS6" s="250"/>
      <c r="BT6" s="250"/>
      <c r="BU6" s="250"/>
      <c r="BV6" s="250"/>
      <c r="BW6" s="250"/>
      <c r="BX6" s="250"/>
      <c r="BY6" s="250"/>
    </row>
    <row r="7" spans="2:81" ht="22.5" customHeight="1" x14ac:dyDescent="0.2">
      <c r="B7" s="251" t="s">
        <v>26</v>
      </c>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c r="AW7" s="251"/>
      <c r="AX7" s="251"/>
      <c r="AY7" s="251"/>
      <c r="AZ7" s="251"/>
      <c r="BA7" s="251"/>
      <c r="BB7" s="251"/>
      <c r="BC7" s="251"/>
      <c r="BD7" s="251"/>
      <c r="BE7" s="251"/>
      <c r="BF7" s="251"/>
      <c r="BG7" s="251"/>
      <c r="BH7" s="251"/>
      <c r="BI7" s="251"/>
      <c r="BJ7" s="251"/>
      <c r="BK7" s="251"/>
      <c r="BL7" s="251"/>
      <c r="BM7" s="251"/>
      <c r="BN7" s="251"/>
      <c r="BO7" s="251"/>
      <c r="BP7" s="251"/>
      <c r="BQ7" s="251"/>
      <c r="BR7" s="251"/>
      <c r="BS7" s="251"/>
      <c r="BT7" s="251"/>
      <c r="BU7" s="251"/>
      <c r="BV7" s="251"/>
      <c r="BW7" s="251"/>
      <c r="BX7" s="251"/>
      <c r="BY7" s="251"/>
    </row>
    <row r="8" spans="2:81" ht="22.5" customHeight="1" x14ac:dyDescent="0.25">
      <c r="B8" s="120" t="s">
        <v>22</v>
      </c>
      <c r="C8" s="120"/>
      <c r="D8" s="120"/>
      <c r="E8" s="120"/>
      <c r="F8" s="120"/>
      <c r="G8" s="120"/>
      <c r="H8" s="120"/>
      <c r="I8" s="120"/>
      <c r="J8" s="120"/>
      <c r="K8" s="120"/>
      <c r="L8" s="120"/>
      <c r="M8" s="120"/>
      <c r="N8" s="120"/>
      <c r="O8" s="120"/>
      <c r="P8" s="120"/>
      <c r="Q8" s="120"/>
      <c r="R8" s="120"/>
      <c r="S8" s="120"/>
      <c r="T8" s="22"/>
      <c r="U8" s="22"/>
      <c r="V8" s="22"/>
      <c r="W8" s="22"/>
      <c r="X8" s="22"/>
      <c r="Y8" s="22"/>
      <c r="Z8" s="22"/>
      <c r="AA8" s="22"/>
      <c r="AB8" s="22"/>
      <c r="AC8" s="22"/>
      <c r="AD8" s="22"/>
      <c r="AE8" s="22"/>
      <c r="AF8" s="22"/>
      <c r="AG8" s="22"/>
      <c r="AH8" s="22"/>
      <c r="AI8" s="22"/>
      <c r="AJ8" s="22"/>
      <c r="AK8" s="22"/>
      <c r="AL8" s="22"/>
      <c r="AM8" s="22"/>
      <c r="AN8" s="22"/>
      <c r="AO8" s="22"/>
      <c r="AP8" s="22"/>
      <c r="AQ8" s="22"/>
      <c r="AR8" s="22"/>
      <c r="AS8" s="22"/>
      <c r="AT8" s="22"/>
      <c r="AU8" s="22"/>
      <c r="AV8" s="22"/>
      <c r="AW8" s="22"/>
      <c r="AX8" s="22"/>
      <c r="AY8" s="22"/>
      <c r="AZ8" s="22"/>
      <c r="BA8" s="22"/>
      <c r="BB8" s="22"/>
      <c r="BC8" s="22"/>
      <c r="BD8" s="22"/>
      <c r="BE8" s="22"/>
      <c r="BF8" s="22"/>
      <c r="BG8" s="22"/>
      <c r="BH8" s="22"/>
      <c r="BI8" s="22"/>
      <c r="BJ8" s="22"/>
      <c r="BK8" s="22"/>
      <c r="BL8" s="22"/>
      <c r="BM8" s="22"/>
      <c r="BN8" s="22"/>
      <c r="BO8" s="22"/>
      <c r="BP8" s="119">
        <f ca="1">TODAY()</f>
        <v>45523</v>
      </c>
      <c r="BQ8" s="119"/>
      <c r="BR8" s="119"/>
      <c r="BS8" s="119"/>
      <c r="BT8" s="119"/>
      <c r="BU8" s="119"/>
      <c r="BV8" s="119"/>
      <c r="BW8" s="119"/>
      <c r="BX8" s="119"/>
      <c r="BY8" s="119"/>
    </row>
    <row r="9" spans="2:81" ht="22.5" customHeight="1" x14ac:dyDescent="0.25">
      <c r="B9" s="74"/>
      <c r="C9" s="74"/>
      <c r="D9" s="74"/>
      <c r="E9" s="74"/>
      <c r="F9" s="74"/>
      <c r="G9" s="74"/>
      <c r="H9" s="74"/>
      <c r="I9" s="74"/>
      <c r="J9" s="74"/>
      <c r="K9" s="74"/>
      <c r="L9" s="74"/>
      <c r="M9" s="74"/>
      <c r="N9" s="74"/>
      <c r="O9" s="74"/>
      <c r="P9" s="74"/>
      <c r="Q9" s="74"/>
      <c r="R9" s="74"/>
      <c r="S9" s="74"/>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73"/>
      <c r="BQ9" s="73"/>
      <c r="BR9" s="73"/>
      <c r="BS9" s="73"/>
      <c r="BT9" s="73"/>
      <c r="BU9" s="73"/>
      <c r="BV9" s="73"/>
      <c r="BW9" s="73"/>
      <c r="BX9" s="73"/>
      <c r="BY9" s="73"/>
    </row>
    <row r="10" spans="2:81" ht="22.5" customHeight="1" x14ac:dyDescent="0.3">
      <c r="B10" s="90" t="s">
        <v>53</v>
      </c>
      <c r="C10" s="90"/>
      <c r="D10" s="90"/>
      <c r="E10" s="90"/>
      <c r="F10" s="90"/>
      <c r="G10" s="90"/>
      <c r="H10" s="90"/>
      <c r="I10" s="90"/>
      <c r="J10" s="90"/>
      <c r="K10" s="90"/>
      <c r="L10" s="90"/>
      <c r="M10" s="90"/>
      <c r="N10" s="90"/>
      <c r="O10" s="90"/>
      <c r="P10" s="90"/>
      <c r="Q10" s="90"/>
      <c r="R10" s="90"/>
      <c r="S10" s="90"/>
      <c r="T10" s="90"/>
      <c r="U10" s="90"/>
      <c r="V10" s="90"/>
      <c r="W10" s="90"/>
      <c r="X10" s="90"/>
      <c r="Y10" s="90"/>
      <c r="Z10" s="90"/>
      <c r="AA10" s="90"/>
      <c r="AB10" s="90"/>
      <c r="AC10" s="90"/>
      <c r="AD10" s="90"/>
      <c r="AE10" s="90"/>
      <c r="AF10" s="90"/>
      <c r="AG10" s="90"/>
      <c r="AH10" s="90"/>
      <c r="AI10" s="90"/>
      <c r="AJ10" s="90"/>
      <c r="AK10" s="90"/>
      <c r="AL10" s="90"/>
      <c r="AM10" s="90"/>
      <c r="AN10" s="90"/>
      <c r="AO10" s="90"/>
      <c r="AP10" s="90"/>
      <c r="AQ10" s="90"/>
      <c r="AR10" s="90"/>
      <c r="AS10" s="90"/>
      <c r="AT10" s="90"/>
      <c r="AU10" s="90"/>
      <c r="AV10" s="90"/>
      <c r="AW10" s="90"/>
      <c r="AX10" s="90"/>
      <c r="AY10" s="90"/>
      <c r="AZ10" s="90"/>
      <c r="BA10" s="90"/>
      <c r="BB10" s="90"/>
      <c r="BC10" s="90"/>
      <c r="BD10" s="90"/>
      <c r="BE10" s="90"/>
      <c r="BF10" s="90"/>
      <c r="BG10" s="90"/>
      <c r="BH10" s="90"/>
      <c r="BI10" s="90"/>
      <c r="BJ10" s="90"/>
      <c r="BK10" s="90"/>
      <c r="BL10" s="90"/>
      <c r="BM10" s="90"/>
      <c r="BN10" s="90"/>
      <c r="BO10" s="90"/>
      <c r="BP10" s="90"/>
      <c r="BQ10" s="90"/>
      <c r="BR10" s="90"/>
      <c r="BS10" s="90"/>
      <c r="BT10" s="90"/>
      <c r="BU10" s="90"/>
      <c r="BV10" s="90"/>
      <c r="BW10" s="90"/>
      <c r="BX10" s="90"/>
      <c r="BY10" s="90"/>
    </row>
    <row r="11" spans="2:81" ht="22.5" customHeight="1" thickBot="1" x14ac:dyDescent="0.3">
      <c r="B11" s="74"/>
      <c r="C11" s="74"/>
      <c r="D11" s="74"/>
      <c r="E11" s="74"/>
      <c r="F11" s="74"/>
      <c r="G11" s="74"/>
      <c r="H11" s="74"/>
      <c r="I11" s="74"/>
      <c r="J11" s="74"/>
      <c r="K11" s="74"/>
      <c r="L11" s="74"/>
      <c r="M11" s="74"/>
      <c r="N11" s="74"/>
      <c r="O11" s="74"/>
      <c r="P11" s="74"/>
      <c r="Q11" s="74"/>
      <c r="R11" s="74"/>
      <c r="S11" s="74"/>
      <c r="T11" s="22"/>
      <c r="U11" s="22"/>
      <c r="V11" s="22"/>
      <c r="W11" s="22"/>
      <c r="X11" s="22"/>
      <c r="Y11" s="22"/>
      <c r="Z11" s="22"/>
      <c r="AA11" s="22"/>
      <c r="AB11" s="22"/>
      <c r="AC11" s="22"/>
      <c r="AD11" s="22"/>
      <c r="AE11" s="22"/>
      <c r="AF11" s="22"/>
      <c r="AG11" s="22"/>
      <c r="AH11" s="22"/>
      <c r="AI11" s="22"/>
      <c r="AJ11" s="22"/>
      <c r="AK11" s="22"/>
      <c r="AL11" s="22"/>
      <c r="AM11" s="22"/>
      <c r="AN11" s="22"/>
      <c r="AO11" s="22"/>
      <c r="AP11" s="22"/>
      <c r="AQ11" s="22"/>
      <c r="AR11" s="22"/>
      <c r="AS11" s="22"/>
      <c r="AT11" s="22"/>
      <c r="AU11" s="22"/>
      <c r="AV11" s="22"/>
      <c r="AW11" s="22"/>
      <c r="AX11" s="22"/>
      <c r="AY11" s="22"/>
      <c r="AZ11" s="22"/>
      <c r="BA11" s="22"/>
      <c r="BB11" s="22"/>
      <c r="BC11" s="22"/>
      <c r="BD11" s="22"/>
      <c r="BE11" s="22"/>
      <c r="BF11" s="22"/>
      <c r="BG11" s="22"/>
      <c r="BH11" s="22"/>
      <c r="BI11" s="22"/>
      <c r="BJ11" s="22"/>
      <c r="BK11" s="22"/>
      <c r="BL11" s="22"/>
      <c r="BM11" s="22"/>
      <c r="BN11" s="22"/>
      <c r="BO11" s="22"/>
      <c r="BP11" s="73"/>
      <c r="BQ11" s="73"/>
      <c r="BR11" s="73"/>
      <c r="BS11" s="73"/>
      <c r="BT11" s="73"/>
      <c r="BU11" s="73"/>
      <c r="BV11" s="73"/>
      <c r="BW11" s="73"/>
      <c r="BX11" s="73"/>
      <c r="BY11" s="73"/>
    </row>
    <row r="12" spans="2:81" ht="15" customHeight="1" thickBot="1" x14ac:dyDescent="0.25">
      <c r="B12" s="122" t="s">
        <v>51</v>
      </c>
      <c r="C12" s="123"/>
      <c r="D12" s="123"/>
      <c r="E12" s="123"/>
      <c r="F12" s="123"/>
      <c r="G12" s="123"/>
      <c r="H12" s="123"/>
      <c r="I12" s="123"/>
      <c r="J12" s="123"/>
      <c r="K12" s="123"/>
      <c r="L12" s="123"/>
      <c r="M12" s="123"/>
      <c r="N12" s="123"/>
      <c r="O12" s="123"/>
      <c r="P12" s="123"/>
      <c r="Q12" s="123"/>
      <c r="R12" s="123"/>
      <c r="S12" s="124"/>
      <c r="T12" s="125"/>
      <c r="U12" s="126"/>
      <c r="V12" s="126"/>
      <c r="W12" s="126"/>
      <c r="X12" s="126"/>
      <c r="Y12" s="126"/>
      <c r="Z12" s="126"/>
      <c r="AA12" s="126"/>
      <c r="AB12" s="126"/>
      <c r="AC12" s="126"/>
      <c r="AD12" s="126"/>
      <c r="AE12" s="126"/>
      <c r="AF12" s="126"/>
      <c r="AG12" s="126"/>
      <c r="AH12" s="126"/>
      <c r="AI12" s="126"/>
      <c r="AJ12" s="126"/>
      <c r="AK12" s="126"/>
      <c r="AL12" s="126"/>
      <c r="AM12" s="126"/>
      <c r="AN12" s="126"/>
      <c r="AO12" s="126"/>
      <c r="AP12" s="126"/>
      <c r="AQ12" s="126"/>
      <c r="AR12" s="126"/>
      <c r="AS12" s="126"/>
      <c r="AT12" s="126"/>
      <c r="AU12" s="126"/>
      <c r="AV12" s="126"/>
      <c r="AW12" s="126"/>
      <c r="AX12" s="126"/>
      <c r="AY12" s="126"/>
      <c r="AZ12" s="126"/>
      <c r="BA12" s="126"/>
      <c r="BB12" s="126"/>
      <c r="BC12" s="126"/>
      <c r="BD12" s="126"/>
      <c r="BE12" s="126"/>
      <c r="BF12" s="126"/>
      <c r="BG12" s="126"/>
      <c r="BH12" s="126"/>
      <c r="BI12" s="126"/>
      <c r="BJ12" s="126"/>
      <c r="BK12" s="126"/>
      <c r="BL12" s="126"/>
      <c r="BM12" s="126"/>
      <c r="BN12" s="126"/>
      <c r="BO12" s="126"/>
      <c r="BP12" s="126"/>
      <c r="BQ12" s="126"/>
      <c r="BR12" s="126"/>
      <c r="BS12" s="126"/>
      <c r="BT12" s="126"/>
      <c r="BU12" s="126"/>
      <c r="BV12" s="126"/>
      <c r="BW12" s="126"/>
      <c r="BX12" s="126"/>
      <c r="BY12" s="126"/>
    </row>
    <row r="13" spans="2:81" ht="15" customHeight="1" thickBot="1" x14ac:dyDescent="0.25">
      <c r="B13" s="122" t="s">
        <v>52</v>
      </c>
      <c r="C13" s="123"/>
      <c r="D13" s="123"/>
      <c r="E13" s="123"/>
      <c r="F13" s="123"/>
      <c r="G13" s="123"/>
      <c r="H13" s="123"/>
      <c r="I13" s="123"/>
      <c r="J13" s="123"/>
      <c r="K13" s="123"/>
      <c r="L13" s="123"/>
      <c r="M13" s="123"/>
      <c r="N13" s="123"/>
      <c r="O13" s="123"/>
      <c r="P13" s="123"/>
      <c r="Q13" s="123"/>
      <c r="R13" s="123"/>
      <c r="S13" s="124"/>
      <c r="T13" s="125"/>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6"/>
    </row>
    <row r="14" spans="2:81" ht="15" customHeight="1" thickBot="1" x14ac:dyDescent="0.25">
      <c r="B14" s="122" t="s">
        <v>57</v>
      </c>
      <c r="C14" s="123"/>
      <c r="D14" s="123"/>
      <c r="E14" s="123"/>
      <c r="F14" s="123"/>
      <c r="G14" s="123"/>
      <c r="H14" s="123"/>
      <c r="I14" s="123"/>
      <c r="J14" s="123"/>
      <c r="K14" s="123"/>
      <c r="L14" s="123"/>
      <c r="M14" s="123"/>
      <c r="N14" s="123"/>
      <c r="O14" s="123"/>
      <c r="P14" s="123"/>
      <c r="Q14" s="123"/>
      <c r="R14" s="123"/>
      <c r="S14" s="124"/>
      <c r="T14" s="252" t="s">
        <v>169</v>
      </c>
      <c r="U14" s="253"/>
      <c r="V14" s="253"/>
      <c r="W14" s="253"/>
      <c r="X14" s="253"/>
      <c r="Y14" s="253"/>
      <c r="Z14" s="253"/>
      <c r="AA14" s="253"/>
      <c r="AB14" s="253"/>
      <c r="AC14" s="253"/>
      <c r="AD14" s="253"/>
      <c r="AE14" s="253"/>
      <c r="AF14" s="253"/>
      <c r="AG14" s="253"/>
      <c r="AH14" s="253"/>
      <c r="AI14" s="253"/>
      <c r="AJ14" s="253"/>
      <c r="AK14" s="253"/>
      <c r="AL14" s="253"/>
      <c r="AM14" s="253"/>
      <c r="AN14" s="253"/>
      <c r="AO14" s="253"/>
      <c r="AP14" s="253"/>
      <c r="AQ14" s="253"/>
      <c r="AR14" s="253"/>
      <c r="AS14" s="253"/>
      <c r="AT14" s="253"/>
      <c r="AU14" s="253"/>
      <c r="AV14" s="253"/>
      <c r="AW14" s="253"/>
      <c r="AX14" s="253"/>
      <c r="AY14" s="253"/>
      <c r="AZ14" s="253"/>
      <c r="BA14" s="253"/>
      <c r="BB14" s="253"/>
      <c r="BC14" s="253"/>
      <c r="BD14" s="253"/>
      <c r="BE14" s="253"/>
      <c r="BF14" s="253"/>
      <c r="BG14" s="253"/>
      <c r="BH14" s="253"/>
      <c r="BI14" s="253"/>
      <c r="BJ14" s="253"/>
      <c r="BK14" s="253"/>
      <c r="BL14" s="253"/>
      <c r="BM14" s="253"/>
      <c r="BN14" s="253"/>
      <c r="BO14" s="253"/>
      <c r="BP14" s="253"/>
      <c r="BQ14" s="253"/>
      <c r="BR14" s="253"/>
      <c r="BS14" s="253"/>
      <c r="BT14" s="253"/>
      <c r="BU14" s="253"/>
      <c r="BV14" s="253"/>
      <c r="BW14" s="253"/>
      <c r="BX14" s="253"/>
      <c r="BY14" s="253"/>
    </row>
    <row r="15" spans="2:81" ht="22.5" customHeight="1" x14ac:dyDescent="0.25">
      <c r="B15" s="23"/>
      <c r="C15" s="23"/>
      <c r="D15" s="23"/>
      <c r="E15" s="23"/>
      <c r="F15" s="23"/>
      <c r="G15" s="23"/>
      <c r="H15" s="23"/>
      <c r="I15" s="23"/>
      <c r="J15" s="23"/>
      <c r="K15" s="23"/>
      <c r="L15" s="23"/>
      <c r="M15" s="23"/>
      <c r="N15" s="23"/>
      <c r="O15" s="23"/>
      <c r="P15" s="23"/>
      <c r="Q15" s="23"/>
      <c r="R15" s="23"/>
      <c r="S15" s="23"/>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4"/>
      <c r="AS15" s="24"/>
      <c r="AT15" s="24"/>
      <c r="AU15" s="24"/>
      <c r="AV15" s="24"/>
      <c r="AW15" s="24"/>
      <c r="AX15" s="24"/>
      <c r="AY15" s="24"/>
      <c r="AZ15" s="24"/>
      <c r="BA15" s="24"/>
      <c r="BB15" s="24"/>
      <c r="BC15" s="24"/>
      <c r="BD15" s="24"/>
      <c r="BE15" s="24"/>
      <c r="BF15" s="24"/>
      <c r="BG15" s="24"/>
      <c r="BH15" s="24"/>
      <c r="BI15" s="24"/>
      <c r="BJ15" s="24"/>
      <c r="BK15" s="24"/>
      <c r="BL15" s="24"/>
      <c r="BM15" s="24"/>
      <c r="BN15" s="24"/>
      <c r="BO15" s="24"/>
      <c r="BP15" s="24"/>
      <c r="BQ15" s="24"/>
      <c r="BR15" s="24"/>
      <c r="BS15" s="24"/>
      <c r="BT15" s="24"/>
      <c r="BU15" s="24"/>
      <c r="BV15" s="24"/>
      <c r="BW15" s="24"/>
      <c r="BX15" s="24"/>
      <c r="BY15" s="24"/>
    </row>
    <row r="16" spans="2:81" ht="22.5" customHeight="1" x14ac:dyDescent="0.3">
      <c r="B16" s="90" t="s">
        <v>54</v>
      </c>
      <c r="C16" s="90"/>
      <c r="D16" s="90"/>
      <c r="E16" s="90"/>
      <c r="F16" s="90"/>
      <c r="G16" s="90"/>
      <c r="H16" s="90"/>
      <c r="I16" s="90"/>
      <c r="J16" s="90"/>
      <c r="K16" s="90"/>
      <c r="L16" s="90"/>
      <c r="M16" s="90"/>
      <c r="N16" s="90"/>
      <c r="O16" s="90"/>
      <c r="P16" s="90"/>
      <c r="Q16" s="90"/>
      <c r="R16" s="90"/>
      <c r="S16" s="90"/>
      <c r="T16" s="90"/>
      <c r="U16" s="90"/>
      <c r="V16" s="90"/>
      <c r="W16" s="90"/>
      <c r="X16" s="90"/>
      <c r="Y16" s="90"/>
      <c r="Z16" s="90"/>
      <c r="AA16" s="90"/>
      <c r="AB16" s="90"/>
      <c r="AC16" s="90"/>
      <c r="AD16" s="90"/>
      <c r="AE16" s="90"/>
      <c r="AF16" s="90"/>
      <c r="AG16" s="90"/>
      <c r="AH16" s="90"/>
      <c r="AI16" s="90"/>
      <c r="AJ16" s="90"/>
      <c r="AK16" s="90"/>
      <c r="AL16" s="90"/>
      <c r="AM16" s="90"/>
      <c r="AN16" s="90"/>
      <c r="AO16" s="90"/>
      <c r="AP16" s="90"/>
      <c r="AQ16" s="90"/>
      <c r="AR16" s="90"/>
      <c r="AS16" s="90"/>
      <c r="AT16" s="90"/>
      <c r="AU16" s="90"/>
      <c r="AV16" s="90"/>
      <c r="AW16" s="90"/>
      <c r="AX16" s="90"/>
      <c r="AY16" s="90"/>
      <c r="AZ16" s="90"/>
      <c r="BA16" s="90"/>
      <c r="BB16" s="90"/>
      <c r="BC16" s="90"/>
      <c r="BD16" s="90"/>
      <c r="BE16" s="90"/>
      <c r="BF16" s="90"/>
      <c r="BG16" s="90"/>
      <c r="BH16" s="90"/>
      <c r="BI16" s="90"/>
      <c r="BJ16" s="90"/>
      <c r="BK16" s="90"/>
      <c r="BL16" s="90"/>
      <c r="BM16" s="90"/>
      <c r="BN16" s="90"/>
      <c r="BO16" s="90"/>
      <c r="BP16" s="90"/>
      <c r="BQ16" s="90"/>
      <c r="BR16" s="90"/>
      <c r="BS16" s="90"/>
      <c r="BT16" s="90"/>
      <c r="BU16" s="90"/>
      <c r="BV16" s="90"/>
      <c r="BW16" s="90"/>
      <c r="BX16" s="90"/>
      <c r="BY16" s="90"/>
    </row>
    <row r="17" spans="2:91" ht="22.5" customHeight="1" thickBot="1" x14ac:dyDescent="0.3">
      <c r="B17" s="25"/>
      <c r="C17" s="25"/>
      <c r="D17" s="25"/>
      <c r="E17" s="25"/>
      <c r="F17" s="25"/>
      <c r="G17" s="25"/>
      <c r="H17" s="25"/>
      <c r="I17" s="25"/>
      <c r="J17" s="25"/>
      <c r="K17" s="25"/>
      <c r="L17" s="25"/>
      <c r="M17" s="23"/>
      <c r="N17" s="23"/>
      <c r="O17" s="23"/>
      <c r="P17" s="23"/>
      <c r="Q17" s="23"/>
      <c r="R17" s="23"/>
      <c r="S17" s="23"/>
      <c r="T17" s="22"/>
      <c r="U17" s="22"/>
      <c r="V17" s="22"/>
      <c r="W17" s="22"/>
      <c r="X17" s="22"/>
      <c r="Y17" s="22"/>
      <c r="Z17" s="22"/>
      <c r="AA17" s="22"/>
      <c r="AB17" s="22"/>
      <c r="AC17" s="22"/>
      <c r="AD17" s="22"/>
      <c r="AE17" s="22"/>
      <c r="AF17" s="22"/>
      <c r="AG17" s="22"/>
      <c r="AH17" s="22"/>
      <c r="AI17" s="22"/>
      <c r="AJ17" s="22"/>
      <c r="AK17" s="22"/>
      <c r="AL17" s="22"/>
      <c r="AM17" s="22"/>
      <c r="AN17" s="22"/>
      <c r="AO17" s="22"/>
      <c r="AP17" s="22"/>
      <c r="AQ17" s="22"/>
      <c r="AR17" s="22"/>
      <c r="AS17" s="22"/>
      <c r="AT17" s="22"/>
      <c r="AU17" s="22"/>
      <c r="AV17" s="22"/>
      <c r="AW17" s="22"/>
      <c r="AX17" s="22"/>
      <c r="AY17" s="22"/>
      <c r="AZ17" s="22"/>
      <c r="BA17" s="22"/>
      <c r="BB17" s="22"/>
      <c r="BC17" s="22"/>
      <c r="BD17" s="22"/>
      <c r="BE17" s="22"/>
      <c r="BF17" s="22"/>
      <c r="BG17" s="22"/>
      <c r="BH17" s="22"/>
      <c r="BI17" s="22"/>
      <c r="BJ17" s="22"/>
      <c r="BK17" s="22"/>
      <c r="BL17" s="22"/>
      <c r="BM17" s="22"/>
      <c r="BN17" s="22"/>
      <c r="BO17" s="22"/>
      <c r="BP17" s="22"/>
      <c r="BQ17" s="22"/>
      <c r="BR17" s="22"/>
      <c r="BS17" s="22"/>
      <c r="BT17" s="22"/>
      <c r="BU17" s="22"/>
      <c r="BV17" s="22"/>
      <c r="BW17" s="22"/>
      <c r="BX17" s="22"/>
      <c r="BY17" s="22"/>
    </row>
    <row r="18" spans="2:91" ht="15" customHeight="1" thickBot="1" x14ac:dyDescent="0.25">
      <c r="B18" s="122" t="s">
        <v>50</v>
      </c>
      <c r="C18" s="123"/>
      <c r="D18" s="123"/>
      <c r="E18" s="123"/>
      <c r="F18" s="123"/>
      <c r="G18" s="123"/>
      <c r="H18" s="123"/>
      <c r="I18" s="123"/>
      <c r="J18" s="123"/>
      <c r="K18" s="123"/>
      <c r="L18" s="123"/>
      <c r="M18" s="123"/>
      <c r="N18" s="123"/>
      <c r="O18" s="123"/>
      <c r="P18" s="123"/>
      <c r="Q18" s="123"/>
      <c r="R18" s="123"/>
      <c r="S18" s="124"/>
      <c r="T18" s="125"/>
      <c r="U18" s="126"/>
      <c r="V18" s="126"/>
      <c r="W18" s="126"/>
      <c r="X18" s="126"/>
      <c r="Y18" s="126"/>
      <c r="Z18" s="126"/>
      <c r="AA18" s="126"/>
      <c r="AB18" s="126"/>
      <c r="AC18" s="126"/>
      <c r="AD18" s="126"/>
      <c r="AE18" s="126"/>
      <c r="AF18" s="126"/>
      <c r="AG18" s="126"/>
      <c r="AH18" s="126"/>
      <c r="AI18" s="126"/>
      <c r="AJ18" s="126"/>
      <c r="AK18" s="126"/>
      <c r="AL18" s="126"/>
      <c r="AM18" s="126"/>
      <c r="AN18" s="126"/>
      <c r="AO18" s="126"/>
      <c r="AP18" s="126"/>
      <c r="AQ18" s="126"/>
      <c r="AR18" s="126"/>
      <c r="AS18" s="126"/>
      <c r="AT18" s="126"/>
      <c r="AU18" s="126"/>
      <c r="AV18" s="126"/>
      <c r="AW18" s="126"/>
      <c r="AX18" s="126"/>
      <c r="AY18" s="126"/>
      <c r="AZ18" s="126"/>
      <c r="BA18" s="126"/>
      <c r="BB18" s="126"/>
      <c r="BC18" s="126"/>
      <c r="BD18" s="126"/>
      <c r="BE18" s="126"/>
      <c r="BF18" s="126"/>
      <c r="BG18" s="126"/>
      <c r="BH18" s="126"/>
      <c r="BI18" s="126"/>
      <c r="BJ18" s="126"/>
      <c r="BK18" s="126"/>
      <c r="BL18" s="126"/>
      <c r="BM18" s="126"/>
      <c r="BN18" s="126"/>
      <c r="BO18" s="126"/>
      <c r="BP18" s="126"/>
      <c r="BQ18" s="126"/>
      <c r="BR18" s="126"/>
      <c r="BS18" s="126"/>
      <c r="BT18" s="126"/>
      <c r="BU18" s="126"/>
      <c r="BV18" s="126"/>
      <c r="BW18" s="126"/>
      <c r="BX18" s="126"/>
      <c r="BY18" s="126"/>
    </row>
    <row r="19" spans="2:91" ht="15" customHeight="1" thickBot="1" x14ac:dyDescent="0.25">
      <c r="B19" s="122" t="s">
        <v>55</v>
      </c>
      <c r="C19" s="123"/>
      <c r="D19" s="123"/>
      <c r="E19" s="123"/>
      <c r="F19" s="123"/>
      <c r="G19" s="123"/>
      <c r="H19" s="123"/>
      <c r="I19" s="123"/>
      <c r="J19" s="123"/>
      <c r="K19" s="123"/>
      <c r="L19" s="123"/>
      <c r="M19" s="123"/>
      <c r="N19" s="123"/>
      <c r="O19" s="123"/>
      <c r="P19" s="123"/>
      <c r="Q19" s="123"/>
      <c r="R19" s="123"/>
      <c r="S19" s="124"/>
      <c r="T19" s="125"/>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6"/>
    </row>
    <row r="20" spans="2:91" ht="15" customHeight="1" thickBot="1" x14ac:dyDescent="0.25">
      <c r="B20" s="122" t="s">
        <v>56</v>
      </c>
      <c r="C20" s="123"/>
      <c r="D20" s="123"/>
      <c r="E20" s="123"/>
      <c r="F20" s="123"/>
      <c r="G20" s="123"/>
      <c r="H20" s="123"/>
      <c r="I20" s="123"/>
      <c r="J20" s="123"/>
      <c r="K20" s="123"/>
      <c r="L20" s="123"/>
      <c r="M20" s="123"/>
      <c r="N20" s="123"/>
      <c r="O20" s="123"/>
      <c r="P20" s="123"/>
      <c r="Q20" s="123"/>
      <c r="R20" s="123"/>
      <c r="S20" s="124"/>
      <c r="T20" s="125"/>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6"/>
    </row>
    <row r="21" spans="2:91" ht="22.5" customHeight="1" x14ac:dyDescent="0.2">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71"/>
      <c r="AD21" s="71"/>
      <c r="AE21" s="71"/>
      <c r="AF21" s="71"/>
      <c r="AG21" s="71"/>
      <c r="AH21" s="71"/>
      <c r="AI21" s="71"/>
      <c r="AJ21" s="71"/>
      <c r="AK21" s="71"/>
      <c r="AL21" s="71"/>
      <c r="AM21" s="71"/>
      <c r="AN21" s="71"/>
      <c r="AO21" s="71"/>
      <c r="AP21" s="71"/>
      <c r="AQ21" s="71"/>
      <c r="AR21" s="71"/>
      <c r="AS21" s="71"/>
      <c r="AT21" s="71"/>
      <c r="AU21" s="71"/>
      <c r="AV21" s="71"/>
      <c r="AW21" s="71"/>
      <c r="AX21" s="71"/>
      <c r="AY21" s="71"/>
      <c r="AZ21" s="71"/>
      <c r="BA21" s="71"/>
      <c r="BB21" s="71"/>
      <c r="BC21" s="71"/>
      <c r="BD21" s="71"/>
      <c r="BE21" s="71"/>
      <c r="BF21" s="71"/>
      <c r="BG21" s="71"/>
      <c r="BH21" s="71"/>
      <c r="BI21" s="71"/>
      <c r="BJ21" s="71"/>
      <c r="BK21" s="71"/>
      <c r="BL21" s="71"/>
      <c r="BM21" s="71"/>
      <c r="BN21" s="22"/>
      <c r="BO21" s="22"/>
      <c r="BP21" s="22"/>
      <c r="BQ21" s="22"/>
      <c r="BR21" s="22"/>
      <c r="BS21" s="22"/>
      <c r="BT21" s="22"/>
      <c r="BU21" s="22"/>
      <c r="BV21" s="22"/>
      <c r="BW21" s="22"/>
      <c r="BX21" s="22"/>
      <c r="BY21" s="27"/>
    </row>
    <row r="22" spans="2:91" s="8" customFormat="1" ht="18" x14ac:dyDescent="0.2">
      <c r="B22" s="243" t="s">
        <v>23</v>
      </c>
      <c r="C22" s="147"/>
      <c r="D22" s="147"/>
      <c r="E22" s="147"/>
      <c r="F22" s="147"/>
      <c r="G22" s="147"/>
      <c r="H22" s="147"/>
      <c r="I22" s="147"/>
      <c r="J22" s="147"/>
      <c r="K22" s="147"/>
      <c r="L22" s="147"/>
      <c r="M22" s="147"/>
      <c r="N22" s="147"/>
      <c r="O22" s="147"/>
      <c r="P22" s="147"/>
      <c r="Q22" s="147"/>
      <c r="R22" s="147"/>
      <c r="S22" s="147"/>
      <c r="T22" s="147"/>
      <c r="U22" s="147"/>
      <c r="V22" s="147"/>
      <c r="W22" s="147"/>
      <c r="X22" s="147"/>
      <c r="Y22" s="147"/>
      <c r="Z22" s="147"/>
      <c r="AA22" s="147"/>
      <c r="AB22" s="147"/>
      <c r="AC22" s="147"/>
      <c r="AD22" s="147"/>
      <c r="AE22" s="147"/>
      <c r="AF22" s="147"/>
      <c r="AG22" s="147"/>
      <c r="AH22" s="147"/>
      <c r="AI22" s="147"/>
      <c r="AJ22" s="147"/>
      <c r="AK22" s="147"/>
      <c r="AL22" s="147"/>
      <c r="AM22" s="147"/>
      <c r="AN22" s="147"/>
      <c r="AO22" s="147"/>
      <c r="AP22" s="147"/>
      <c r="AQ22" s="147"/>
      <c r="AR22" s="147"/>
      <c r="AS22" s="147"/>
      <c r="AT22" s="147"/>
      <c r="AU22" s="147"/>
      <c r="AV22" s="147"/>
      <c r="AW22" s="147"/>
      <c r="AX22" s="147"/>
      <c r="AY22" s="147"/>
      <c r="AZ22" s="147"/>
      <c r="BA22" s="147"/>
      <c r="BB22" s="147"/>
      <c r="BC22" s="147"/>
      <c r="BD22" s="147"/>
      <c r="BE22" s="147"/>
      <c r="BF22" s="147"/>
      <c r="BG22" s="147"/>
      <c r="BH22" s="147"/>
      <c r="BI22" s="147"/>
      <c r="BJ22" s="147"/>
      <c r="BK22" s="147"/>
      <c r="BL22" s="147"/>
      <c r="BM22" s="147"/>
      <c r="BN22" s="147"/>
      <c r="BO22" s="147"/>
      <c r="BP22" s="147"/>
      <c r="BQ22" s="147"/>
      <c r="BR22" s="147"/>
      <c r="BS22" s="147"/>
      <c r="BT22" s="147"/>
      <c r="BU22" s="147"/>
      <c r="BV22" s="147"/>
      <c r="BW22" s="147"/>
      <c r="BX22" s="147"/>
      <c r="BY22" s="147"/>
      <c r="BZ22" s="26"/>
      <c r="CA22" s="26"/>
      <c r="CG22" s="7"/>
      <c r="CH22" s="7"/>
      <c r="CI22" s="7"/>
      <c r="CJ22" s="7"/>
      <c r="CK22" s="7"/>
      <c r="CL22" s="7"/>
      <c r="CM22" s="7"/>
    </row>
    <row r="23" spans="2:91" s="8" customFormat="1" ht="12" customHeight="1" x14ac:dyDescent="0.2">
      <c r="B23" s="257" t="s">
        <v>47</v>
      </c>
      <c r="C23" s="257"/>
      <c r="D23" s="257"/>
      <c r="E23" s="257"/>
      <c r="F23" s="257"/>
      <c r="G23" s="257"/>
      <c r="H23" s="257"/>
      <c r="I23" s="257"/>
      <c r="J23" s="257"/>
      <c r="K23" s="257"/>
      <c r="L23" s="257"/>
      <c r="M23" s="257"/>
      <c r="N23" s="257"/>
      <c r="O23" s="257"/>
      <c r="P23" s="257"/>
      <c r="Q23" s="257"/>
      <c r="R23" s="257"/>
      <c r="S23" s="257"/>
      <c r="T23" s="257"/>
      <c r="U23" s="257"/>
      <c r="V23" s="257"/>
      <c r="W23" s="257"/>
      <c r="X23" s="257"/>
      <c r="Y23" s="257"/>
      <c r="Z23" s="257"/>
      <c r="AA23" s="257"/>
      <c r="AB23" s="257"/>
      <c r="AC23" s="257"/>
      <c r="AD23" s="257"/>
      <c r="AE23" s="257"/>
      <c r="AF23" s="257"/>
      <c r="AG23" s="257"/>
      <c r="AH23" s="257"/>
      <c r="AI23" s="257"/>
      <c r="AJ23" s="257"/>
      <c r="AK23" s="257"/>
      <c r="AL23" s="257"/>
      <c r="AM23" s="257"/>
      <c r="AN23" s="257"/>
      <c r="AO23" s="257"/>
      <c r="AP23" s="257"/>
      <c r="AQ23" s="257"/>
      <c r="AR23" s="257"/>
      <c r="AS23" s="257"/>
      <c r="AT23" s="257"/>
      <c r="AU23" s="257"/>
      <c r="AV23" s="257"/>
      <c r="AW23" s="257"/>
      <c r="AX23" s="257"/>
      <c r="AY23" s="257"/>
      <c r="AZ23" s="257"/>
      <c r="BA23" s="257"/>
      <c r="BB23" s="257"/>
      <c r="BC23" s="257"/>
      <c r="BD23" s="257"/>
      <c r="BE23" s="257"/>
      <c r="BF23" s="257"/>
      <c r="BG23" s="257"/>
      <c r="BH23" s="257"/>
      <c r="BI23" s="257"/>
      <c r="BJ23" s="257"/>
      <c r="BK23" s="257"/>
      <c r="BL23" s="257"/>
      <c r="BM23" s="257"/>
      <c r="BN23" s="257"/>
      <c r="BO23" s="257"/>
      <c r="BP23" s="257"/>
      <c r="BQ23" s="257"/>
      <c r="BR23" s="257"/>
      <c r="BS23" s="257"/>
      <c r="BT23" s="257"/>
      <c r="BU23" s="257"/>
      <c r="BV23" s="257"/>
      <c r="BW23" s="257"/>
      <c r="BX23" s="257"/>
      <c r="BY23" s="257"/>
      <c r="CG23" s="7"/>
      <c r="CH23" s="7"/>
      <c r="CI23" s="7"/>
      <c r="CJ23" s="7"/>
      <c r="CK23" s="7"/>
      <c r="CL23" s="7"/>
      <c r="CM23" s="7"/>
    </row>
    <row r="24" spans="2:91" s="8" customFormat="1" ht="9" customHeight="1" x14ac:dyDescent="0.2">
      <c r="B24" s="29"/>
      <c r="C24" s="29"/>
      <c r="D24" s="29"/>
      <c r="E24" s="29"/>
      <c r="F24" s="29"/>
      <c r="G24" s="29"/>
      <c r="H24" s="29"/>
      <c r="I24" s="29"/>
      <c r="J24" s="29"/>
      <c r="K24" s="29"/>
      <c r="L24" s="29"/>
      <c r="M24" s="29"/>
      <c r="N24" s="29"/>
      <c r="O24" s="29"/>
      <c r="P24" s="29"/>
      <c r="Q24" s="29"/>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2"/>
      <c r="AS24" s="22"/>
      <c r="AT24" s="22"/>
      <c r="AU24" s="22"/>
      <c r="AV24" s="22"/>
      <c r="AW24" s="22"/>
      <c r="AX24" s="22"/>
      <c r="AY24" s="22"/>
      <c r="AZ24" s="22"/>
      <c r="BA24" s="22"/>
      <c r="BB24" s="22"/>
      <c r="BC24" s="22"/>
      <c r="BD24" s="22"/>
      <c r="BE24" s="22"/>
      <c r="BF24" s="22"/>
      <c r="BG24" s="22"/>
      <c r="BH24" s="22"/>
      <c r="BI24" s="22"/>
      <c r="BJ24" s="22"/>
      <c r="BK24" s="22"/>
      <c r="BL24" s="22"/>
      <c r="BM24" s="22"/>
      <c r="BN24" s="22"/>
      <c r="BO24" s="22"/>
      <c r="BP24" s="22"/>
      <c r="BQ24" s="22"/>
      <c r="BR24" s="22"/>
      <c r="BS24" s="22"/>
      <c r="BT24" s="22"/>
      <c r="BU24" s="22"/>
      <c r="BV24" s="22"/>
      <c r="BW24" s="22"/>
      <c r="BX24" s="22"/>
      <c r="BY24" s="27"/>
      <c r="CG24" s="7"/>
      <c r="CH24" s="7"/>
      <c r="CI24" s="7"/>
      <c r="CJ24" s="7"/>
      <c r="CK24" s="7"/>
      <c r="CL24" s="7"/>
      <c r="CM24" s="7"/>
    </row>
    <row r="25" spans="2:91" s="8" customFormat="1" ht="18" customHeight="1" x14ac:dyDescent="0.2">
      <c r="B25" s="243" t="s">
        <v>193</v>
      </c>
      <c r="C25" s="147"/>
      <c r="D25" s="147"/>
      <c r="E25" s="147"/>
      <c r="F25" s="147"/>
      <c r="G25" s="147"/>
      <c r="H25" s="147"/>
      <c r="I25" s="147"/>
      <c r="J25" s="147"/>
      <c r="K25" s="147"/>
      <c r="L25" s="147"/>
      <c r="M25" s="147"/>
      <c r="N25" s="147"/>
      <c r="O25" s="147"/>
      <c r="P25" s="147"/>
      <c r="Q25" s="147"/>
      <c r="R25" s="147"/>
      <c r="S25" s="147"/>
      <c r="T25" s="147"/>
      <c r="U25" s="147"/>
      <c r="V25" s="147"/>
      <c r="W25" s="147"/>
      <c r="X25" s="147"/>
      <c r="Y25" s="147"/>
      <c r="Z25" s="147"/>
      <c r="AA25" s="147"/>
      <c r="AB25" s="147"/>
      <c r="AC25" s="147"/>
      <c r="AD25" s="147"/>
      <c r="AE25" s="147"/>
      <c r="AF25" s="147"/>
      <c r="AG25" s="147"/>
      <c r="AH25" s="147"/>
      <c r="AI25" s="147"/>
      <c r="AJ25" s="147"/>
      <c r="AK25" s="147"/>
      <c r="AL25" s="147"/>
      <c r="AM25" s="147"/>
      <c r="AN25" s="147"/>
      <c r="AO25" s="147"/>
      <c r="AP25" s="147"/>
      <c r="AQ25" s="147"/>
      <c r="AR25" s="147"/>
      <c r="AS25" s="147"/>
      <c r="AT25" s="147"/>
      <c r="AU25" s="147"/>
      <c r="AV25" s="147"/>
      <c r="AW25" s="147"/>
      <c r="AX25" s="147"/>
      <c r="AY25" s="147"/>
      <c r="AZ25" s="147"/>
      <c r="BA25" s="147"/>
      <c r="BB25" s="147"/>
      <c r="BC25" s="147"/>
      <c r="BD25" s="147"/>
      <c r="BE25" s="147"/>
      <c r="BF25" s="147"/>
      <c r="BG25" s="147"/>
      <c r="BH25" s="147"/>
      <c r="BI25" s="147"/>
      <c r="BJ25" s="147"/>
      <c r="BK25" s="147"/>
      <c r="BL25" s="147"/>
      <c r="BM25" s="147"/>
      <c r="BN25" s="147"/>
      <c r="BO25" s="147"/>
      <c r="BP25" s="147"/>
      <c r="BQ25" s="147"/>
      <c r="BR25" s="147"/>
      <c r="BS25" s="147"/>
      <c r="BT25" s="147"/>
      <c r="BU25" s="147"/>
      <c r="BV25" s="147"/>
      <c r="BW25" s="147"/>
      <c r="BX25" s="147"/>
      <c r="BY25" s="147"/>
      <c r="BZ25" s="26"/>
      <c r="CA25" s="26"/>
      <c r="CG25" s="7"/>
      <c r="CH25" s="7"/>
      <c r="CI25" s="7"/>
      <c r="CJ25" s="7"/>
      <c r="CK25" s="7"/>
      <c r="CL25" s="7"/>
      <c r="CM25" s="7"/>
    </row>
    <row r="26" spans="2:91" s="8" customFormat="1" x14ac:dyDescent="0.2">
      <c r="B26" s="257" t="s">
        <v>48</v>
      </c>
      <c r="C26" s="257"/>
      <c r="D26" s="257"/>
      <c r="E26" s="257"/>
      <c r="F26" s="257"/>
      <c r="G26" s="257"/>
      <c r="H26" s="257"/>
      <c r="I26" s="257"/>
      <c r="J26" s="257"/>
      <c r="K26" s="257"/>
      <c r="L26" s="257"/>
      <c r="M26" s="257"/>
      <c r="N26" s="257"/>
      <c r="O26" s="257"/>
      <c r="P26" s="257"/>
      <c r="Q26" s="257"/>
      <c r="R26" s="257"/>
      <c r="S26" s="257"/>
      <c r="T26" s="257"/>
      <c r="U26" s="257"/>
      <c r="V26" s="257"/>
      <c r="W26" s="257"/>
      <c r="X26" s="257"/>
      <c r="Y26" s="257"/>
      <c r="Z26" s="257"/>
      <c r="AA26" s="257"/>
      <c r="AB26" s="257"/>
      <c r="AC26" s="257"/>
      <c r="AD26" s="257"/>
      <c r="AE26" s="257"/>
      <c r="AF26" s="257"/>
      <c r="AG26" s="257"/>
      <c r="AH26" s="257"/>
      <c r="AI26" s="257"/>
      <c r="AJ26" s="257"/>
      <c r="AK26" s="257"/>
      <c r="AL26" s="257"/>
      <c r="AM26" s="257"/>
      <c r="AN26" s="257"/>
      <c r="AO26" s="257"/>
      <c r="AP26" s="257"/>
      <c r="AQ26" s="257"/>
      <c r="AR26" s="257"/>
      <c r="AS26" s="257"/>
      <c r="AT26" s="257"/>
      <c r="AU26" s="257"/>
      <c r="AV26" s="257"/>
      <c r="AW26" s="257"/>
      <c r="AX26" s="257"/>
      <c r="AY26" s="257"/>
      <c r="AZ26" s="257"/>
      <c r="BA26" s="257"/>
      <c r="BB26" s="257"/>
      <c r="BC26" s="257"/>
      <c r="BD26" s="257"/>
      <c r="BE26" s="257"/>
      <c r="BF26" s="257"/>
      <c r="BG26" s="257"/>
      <c r="BH26" s="257"/>
      <c r="BI26" s="257"/>
      <c r="BJ26" s="257"/>
      <c r="BK26" s="257"/>
      <c r="BL26" s="257"/>
      <c r="BM26" s="257"/>
      <c r="BN26" s="257"/>
      <c r="BO26" s="257"/>
      <c r="BP26" s="257"/>
      <c r="BQ26" s="257"/>
      <c r="BR26" s="257"/>
      <c r="BS26" s="257"/>
      <c r="BT26" s="257"/>
      <c r="BU26" s="257"/>
      <c r="BV26" s="257"/>
      <c r="BW26" s="257"/>
      <c r="BX26" s="257"/>
      <c r="BY26" s="257"/>
      <c r="CG26" s="7"/>
      <c r="CH26" s="7"/>
      <c r="CI26" s="7"/>
      <c r="CJ26" s="7"/>
      <c r="CK26" s="7"/>
      <c r="CL26" s="7"/>
      <c r="CM26" s="7"/>
    </row>
    <row r="27" spans="2:91" s="8" customFormat="1" ht="8.25" customHeight="1" x14ac:dyDescent="0.2">
      <c r="B27" s="257"/>
      <c r="C27" s="257"/>
      <c r="D27" s="257"/>
      <c r="E27" s="257"/>
      <c r="F27" s="257"/>
      <c r="G27" s="257"/>
      <c r="H27" s="257"/>
      <c r="I27" s="257"/>
      <c r="J27" s="257"/>
      <c r="K27" s="257"/>
      <c r="L27" s="257"/>
      <c r="M27" s="257"/>
      <c r="N27" s="257"/>
      <c r="O27" s="257"/>
      <c r="P27" s="257"/>
      <c r="Q27" s="257"/>
      <c r="R27" s="257"/>
      <c r="S27" s="257"/>
      <c r="T27" s="257"/>
      <c r="U27" s="257"/>
      <c r="V27" s="257"/>
      <c r="W27" s="257"/>
      <c r="X27" s="257"/>
      <c r="Y27" s="257"/>
      <c r="Z27" s="257"/>
      <c r="AA27" s="257"/>
      <c r="AB27" s="257"/>
      <c r="AC27" s="257"/>
      <c r="AD27" s="257"/>
      <c r="AE27" s="257"/>
      <c r="AF27" s="257"/>
      <c r="AG27" s="257"/>
      <c r="AH27" s="257"/>
      <c r="AI27" s="257"/>
      <c r="AJ27" s="257"/>
      <c r="AK27" s="257"/>
      <c r="AL27" s="257"/>
      <c r="AM27" s="257"/>
      <c r="AN27" s="257"/>
      <c r="AO27" s="257"/>
      <c r="AP27" s="257"/>
      <c r="AQ27" s="257"/>
      <c r="AR27" s="257"/>
      <c r="AS27" s="257"/>
      <c r="AT27" s="257"/>
      <c r="AU27" s="257"/>
      <c r="AV27" s="257"/>
      <c r="AW27" s="257"/>
      <c r="AX27" s="257"/>
      <c r="AY27" s="257"/>
      <c r="AZ27" s="257"/>
      <c r="BA27" s="257"/>
      <c r="BB27" s="257"/>
      <c r="BC27" s="257"/>
      <c r="BD27" s="257"/>
      <c r="BE27" s="257"/>
      <c r="BF27" s="257"/>
      <c r="BG27" s="257"/>
      <c r="BH27" s="257"/>
      <c r="BI27" s="257"/>
      <c r="BJ27" s="257"/>
      <c r="BK27" s="257"/>
      <c r="BL27" s="257"/>
      <c r="BM27" s="257"/>
      <c r="BN27" s="257"/>
      <c r="BO27" s="257"/>
      <c r="BP27" s="257"/>
      <c r="BQ27" s="257"/>
      <c r="BR27" s="257"/>
      <c r="BS27" s="257"/>
      <c r="BT27" s="257"/>
      <c r="BU27" s="257"/>
      <c r="BV27" s="257"/>
      <c r="BW27" s="257"/>
      <c r="BX27" s="257"/>
      <c r="BY27" s="257"/>
      <c r="CG27" s="7"/>
      <c r="CH27" s="7"/>
      <c r="CI27" s="7"/>
      <c r="CJ27" s="7"/>
      <c r="CK27" s="7"/>
      <c r="CL27" s="7"/>
      <c r="CM27" s="7"/>
    </row>
    <row r="28" spans="2:91" s="8" customFormat="1" ht="9.75" customHeight="1" x14ac:dyDescent="0.2">
      <c r="B28" s="75"/>
      <c r="C28" s="75"/>
      <c r="D28" s="75"/>
      <c r="E28" s="75"/>
      <c r="F28" s="75"/>
      <c r="G28" s="75"/>
      <c r="H28" s="75"/>
      <c r="I28" s="75"/>
      <c r="J28" s="75"/>
      <c r="K28" s="75"/>
      <c r="L28" s="75"/>
      <c r="M28" s="75"/>
      <c r="N28" s="75"/>
      <c r="O28" s="75"/>
      <c r="P28" s="75"/>
      <c r="Q28" s="75"/>
      <c r="R28" s="22"/>
      <c r="S28" s="22"/>
      <c r="T28" s="22"/>
      <c r="U28" s="22"/>
      <c r="V28" s="22"/>
      <c r="W28" s="22"/>
      <c r="X28" s="22"/>
      <c r="Y28" s="22"/>
      <c r="Z28" s="22"/>
      <c r="AA28" s="22"/>
      <c r="AB28" s="22"/>
      <c r="AC28" s="22"/>
      <c r="AD28" s="22"/>
      <c r="AE28" s="22"/>
      <c r="AF28" s="22"/>
      <c r="AG28" s="22"/>
      <c r="AH28" s="22"/>
      <c r="AI28" s="22"/>
      <c r="AJ28" s="22"/>
      <c r="AK28" s="22"/>
      <c r="AL28" s="22"/>
      <c r="AM28" s="22"/>
      <c r="AN28" s="22"/>
      <c r="AO28" s="22"/>
      <c r="AP28" s="22"/>
      <c r="AQ28" s="22"/>
      <c r="AR28" s="22"/>
      <c r="AS28" s="22"/>
      <c r="AT28" s="22"/>
      <c r="AU28" s="22"/>
      <c r="AV28" s="22"/>
      <c r="AW28" s="22"/>
      <c r="AX28" s="22"/>
      <c r="AY28" s="22"/>
      <c r="AZ28" s="22"/>
      <c r="BA28" s="22"/>
      <c r="BB28" s="22"/>
      <c r="BC28" s="22"/>
      <c r="BD28" s="22"/>
      <c r="BE28" s="22"/>
      <c r="BF28" s="22"/>
      <c r="BG28" s="22"/>
      <c r="BH28" s="22"/>
      <c r="BI28" s="22"/>
      <c r="BJ28" s="22"/>
      <c r="BK28" s="22"/>
      <c r="BL28" s="22"/>
      <c r="BM28" s="22"/>
      <c r="BN28" s="22"/>
      <c r="BO28" s="22"/>
      <c r="BP28" s="22"/>
      <c r="BQ28" s="22"/>
      <c r="BR28" s="22"/>
      <c r="BS28" s="22"/>
      <c r="BT28" s="22"/>
      <c r="BU28" s="22"/>
      <c r="BV28" s="22"/>
      <c r="BW28" s="22"/>
      <c r="BX28" s="22"/>
      <c r="BY28" s="27"/>
      <c r="CG28" s="7"/>
      <c r="CH28" s="7"/>
      <c r="CI28" s="7"/>
      <c r="CJ28" s="7"/>
      <c r="CK28" s="7"/>
      <c r="CL28" s="7"/>
      <c r="CM28" s="7"/>
    </row>
    <row r="29" spans="2:91" s="8" customFormat="1" ht="21.75" customHeight="1" x14ac:dyDescent="0.3">
      <c r="B29" s="90" t="s">
        <v>61</v>
      </c>
      <c r="C29" s="90"/>
      <c r="D29" s="90"/>
      <c r="E29" s="90"/>
      <c r="F29" s="90"/>
      <c r="G29" s="90"/>
      <c r="H29" s="90"/>
      <c r="I29" s="90"/>
      <c r="J29" s="90"/>
      <c r="K29" s="90"/>
      <c r="L29" s="90"/>
      <c r="M29" s="90"/>
      <c r="N29" s="90"/>
      <c r="O29" s="90"/>
      <c r="P29" s="90"/>
      <c r="Q29" s="90"/>
      <c r="R29" s="90"/>
      <c r="S29" s="90"/>
      <c r="T29" s="90"/>
      <c r="U29" s="90"/>
      <c r="V29" s="90"/>
      <c r="W29" s="90"/>
      <c r="X29" s="90"/>
      <c r="Y29" s="90"/>
      <c r="Z29" s="90"/>
      <c r="AA29" s="90"/>
      <c r="AB29" s="90"/>
      <c r="AC29" s="90"/>
      <c r="AD29" s="90"/>
      <c r="AE29" s="90"/>
      <c r="AF29" s="90"/>
      <c r="AG29" s="90"/>
      <c r="AH29" s="90"/>
      <c r="AI29" s="90"/>
      <c r="AJ29" s="90"/>
      <c r="AK29" s="90"/>
      <c r="AL29" s="90"/>
      <c r="AM29" s="90"/>
      <c r="AN29" s="90"/>
      <c r="AO29" s="90"/>
      <c r="AP29" s="90"/>
      <c r="AQ29" s="90"/>
      <c r="AR29" s="90"/>
      <c r="AS29" s="90"/>
      <c r="AT29" s="90"/>
      <c r="AU29" s="90"/>
      <c r="AV29" s="90"/>
      <c r="AW29" s="90"/>
      <c r="AX29" s="90"/>
      <c r="AY29" s="90"/>
      <c r="AZ29" s="90"/>
      <c r="BA29" s="90"/>
      <c r="BB29" s="90"/>
      <c r="BC29" s="90"/>
      <c r="BD29" s="90"/>
      <c r="BE29" s="90"/>
      <c r="BF29" s="90"/>
      <c r="BG29" s="90"/>
      <c r="BH29" s="90"/>
      <c r="BI29" s="90"/>
      <c r="BJ29" s="90"/>
      <c r="BK29" s="90"/>
      <c r="BL29" s="90"/>
      <c r="BM29" s="90"/>
      <c r="BN29" s="90"/>
      <c r="BO29" s="90"/>
      <c r="BP29" s="90"/>
      <c r="BQ29" s="90"/>
      <c r="BR29" s="90"/>
      <c r="BS29" s="90"/>
      <c r="BT29" s="90"/>
      <c r="BU29" s="90"/>
      <c r="BV29" s="90"/>
      <c r="BW29" s="90"/>
      <c r="BX29" s="90"/>
      <c r="BY29" s="90"/>
      <c r="CG29" s="7"/>
      <c r="CH29" s="7"/>
      <c r="CI29" s="7"/>
      <c r="CJ29" s="7"/>
      <c r="CK29" s="7"/>
      <c r="CL29" s="7"/>
      <c r="CM29" s="7"/>
    </row>
    <row r="30" spans="2:91" s="8" customFormat="1" ht="9.75" customHeight="1" thickBot="1" x14ac:dyDescent="0.35">
      <c r="B30" s="117" t="s">
        <v>15</v>
      </c>
      <c r="C30" s="117"/>
      <c r="D30" s="117"/>
      <c r="E30" s="117"/>
      <c r="F30" s="117"/>
      <c r="G30" s="117"/>
      <c r="H30" s="117"/>
      <c r="I30" s="117"/>
      <c r="J30" s="117"/>
      <c r="K30" s="117"/>
      <c r="L30" s="117"/>
      <c r="M30" s="117"/>
      <c r="N30" s="117"/>
      <c r="O30" s="117"/>
      <c r="P30" s="117"/>
      <c r="Q30" s="117"/>
      <c r="R30" s="117"/>
      <c r="S30" s="117"/>
      <c r="T30" s="117"/>
      <c r="U30" s="117"/>
      <c r="V30" s="117"/>
      <c r="W30" s="117"/>
      <c r="X30" s="117"/>
      <c r="Y30" s="117"/>
      <c r="Z30" s="117"/>
      <c r="AA30" s="117"/>
      <c r="AB30" s="117"/>
      <c r="AC30" s="117"/>
      <c r="AD30" s="117"/>
      <c r="AE30" s="68"/>
      <c r="AF30" s="68"/>
      <c r="AG30" s="68"/>
      <c r="AH30" s="68"/>
      <c r="AI30" s="68"/>
      <c r="AJ30" s="68"/>
      <c r="AK30" s="68"/>
      <c r="AL30" s="68"/>
      <c r="AM30" s="68"/>
      <c r="AN30" s="68"/>
      <c r="AO30" s="68"/>
      <c r="AP30" s="68"/>
      <c r="AQ30" s="68"/>
      <c r="AR30" s="68"/>
      <c r="AS30" s="68"/>
      <c r="AT30" s="68"/>
      <c r="AU30" s="68"/>
      <c r="AV30" s="68"/>
      <c r="AW30" s="68"/>
      <c r="AX30" s="68"/>
      <c r="AY30" s="68"/>
      <c r="AZ30" s="68"/>
      <c r="BA30" s="68"/>
      <c r="BB30" s="68"/>
      <c r="BC30" s="68"/>
      <c r="BD30" s="68"/>
      <c r="BE30" s="68"/>
      <c r="BF30" s="68"/>
      <c r="BG30" s="68"/>
      <c r="BH30" s="68"/>
      <c r="BI30" s="68"/>
      <c r="BJ30" s="68"/>
      <c r="BK30" s="68"/>
      <c r="BL30" s="68"/>
      <c r="BM30" s="68"/>
      <c r="BN30" s="68"/>
      <c r="BO30" s="68"/>
      <c r="BP30" s="68"/>
      <c r="BQ30" s="68"/>
      <c r="BR30" s="68"/>
      <c r="BS30" s="68"/>
      <c r="BT30" s="68"/>
      <c r="BU30" s="68"/>
      <c r="BV30" s="68"/>
      <c r="BW30" s="68"/>
      <c r="BX30" s="68"/>
      <c r="BY30" s="68"/>
      <c r="CG30" s="7"/>
      <c r="CH30" s="7"/>
      <c r="CI30" s="7"/>
      <c r="CJ30" s="7"/>
      <c r="CK30" s="7"/>
      <c r="CL30" s="7"/>
      <c r="CM30" s="7"/>
    </row>
    <row r="31" spans="2:91" s="8" customFormat="1" ht="30.75" customHeight="1" thickBot="1" x14ac:dyDescent="0.25">
      <c r="B31" s="224" t="s">
        <v>62</v>
      </c>
      <c r="C31" s="225"/>
      <c r="D31" s="225"/>
      <c r="E31" s="225"/>
      <c r="F31" s="225"/>
      <c r="G31" s="225"/>
      <c r="H31" s="225"/>
      <c r="I31" s="225"/>
      <c r="J31" s="225"/>
      <c r="K31" s="225"/>
      <c r="L31" s="225"/>
      <c r="M31" s="225"/>
      <c r="N31" s="225"/>
      <c r="O31" s="225"/>
      <c r="P31" s="225"/>
      <c r="Q31" s="225"/>
      <c r="R31" s="225"/>
      <c r="S31" s="225"/>
      <c r="T31" s="225"/>
      <c r="U31" s="225"/>
      <c r="V31" s="225"/>
      <c r="W31" s="225"/>
      <c r="X31" s="225"/>
      <c r="Y31" s="225"/>
      <c r="Z31" s="225"/>
      <c r="AA31" s="226"/>
      <c r="AB31" s="227" t="s">
        <v>64</v>
      </c>
      <c r="AC31" s="228"/>
      <c r="AD31" s="228"/>
      <c r="AE31" s="228"/>
      <c r="AF31" s="228"/>
      <c r="AG31" s="228"/>
      <c r="AH31" s="228"/>
      <c r="AI31" s="228"/>
      <c r="AJ31" s="228"/>
      <c r="AK31" s="228"/>
      <c r="AL31" s="228"/>
      <c r="AM31" s="228"/>
      <c r="AN31" s="228"/>
      <c r="AO31" s="228"/>
      <c r="AP31" s="228"/>
      <c r="AQ31" s="228"/>
      <c r="AR31" s="228"/>
      <c r="AS31" s="228"/>
      <c r="AT31" s="228"/>
      <c r="AU31" s="228"/>
      <c r="AV31" s="228"/>
      <c r="AW31" s="228"/>
      <c r="AX31" s="228"/>
      <c r="AY31" s="229"/>
      <c r="AZ31" s="228" t="s">
        <v>63</v>
      </c>
      <c r="BA31" s="228"/>
      <c r="BB31" s="228"/>
      <c r="BC31" s="228"/>
      <c r="BD31" s="228"/>
      <c r="BE31" s="228"/>
      <c r="BF31" s="228"/>
      <c r="BG31" s="228"/>
      <c r="BH31" s="228"/>
      <c r="BI31" s="228"/>
      <c r="BJ31" s="228"/>
      <c r="BK31" s="228"/>
      <c r="BL31" s="228"/>
      <c r="BM31" s="228"/>
      <c r="BN31" s="228"/>
      <c r="BO31" s="228"/>
      <c r="BP31" s="228"/>
      <c r="BQ31" s="228"/>
      <c r="BR31" s="228"/>
      <c r="BS31" s="228"/>
      <c r="BT31" s="228"/>
      <c r="BU31" s="228"/>
      <c r="BV31" s="228"/>
      <c r="BW31" s="228"/>
      <c r="BX31" s="228"/>
      <c r="BY31" s="229"/>
      <c r="CG31" s="7"/>
      <c r="CH31" s="7"/>
      <c r="CI31" s="7"/>
      <c r="CJ31" s="7"/>
      <c r="CK31" s="7"/>
      <c r="CL31" s="7"/>
      <c r="CM31" s="7"/>
    </row>
    <row r="32" spans="2:91" s="8" customFormat="1" ht="30.75" customHeight="1" thickBot="1" x14ac:dyDescent="0.25">
      <c r="B32" s="224" t="s">
        <v>65</v>
      </c>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6"/>
      <c r="AB32" s="230"/>
      <c r="AC32" s="231"/>
      <c r="AD32" s="231"/>
      <c r="AE32" s="231"/>
      <c r="AF32" s="231"/>
      <c r="AG32" s="231"/>
      <c r="AH32" s="231"/>
      <c r="AI32" s="231"/>
      <c r="AJ32" s="231"/>
      <c r="AK32" s="231"/>
      <c r="AL32" s="231"/>
      <c r="AM32" s="231"/>
      <c r="AN32" s="231"/>
      <c r="AO32" s="231"/>
      <c r="AP32" s="231"/>
      <c r="AQ32" s="231"/>
      <c r="AR32" s="231"/>
      <c r="AS32" s="231"/>
      <c r="AT32" s="231"/>
      <c r="AU32" s="231"/>
      <c r="AV32" s="231"/>
      <c r="AW32" s="231"/>
      <c r="AX32" s="231"/>
      <c r="AY32" s="232"/>
      <c r="AZ32" s="231"/>
      <c r="BA32" s="231"/>
      <c r="BB32" s="231"/>
      <c r="BC32" s="231"/>
      <c r="BD32" s="231"/>
      <c r="BE32" s="231"/>
      <c r="BF32" s="231"/>
      <c r="BG32" s="231"/>
      <c r="BH32" s="231"/>
      <c r="BI32" s="231"/>
      <c r="BJ32" s="231"/>
      <c r="BK32" s="231"/>
      <c r="BL32" s="231"/>
      <c r="BM32" s="231"/>
      <c r="BN32" s="231"/>
      <c r="BO32" s="231"/>
      <c r="BP32" s="231"/>
      <c r="BQ32" s="231"/>
      <c r="BR32" s="231"/>
      <c r="BS32" s="231"/>
      <c r="BT32" s="231"/>
      <c r="BU32" s="231"/>
      <c r="BV32" s="231"/>
      <c r="BW32" s="231"/>
      <c r="BX32" s="231"/>
      <c r="BY32" s="232"/>
      <c r="CG32" s="7"/>
      <c r="CH32" s="7"/>
      <c r="CI32" s="7"/>
      <c r="CJ32" s="7"/>
      <c r="CK32" s="7"/>
      <c r="CL32" s="7"/>
      <c r="CM32" s="7"/>
    </row>
    <row r="33" spans="2:91" s="8" customFormat="1" ht="9.75" customHeight="1" x14ac:dyDescent="0.2">
      <c r="B33" s="54"/>
      <c r="C33" s="55"/>
      <c r="D33" s="55"/>
      <c r="E33" s="55"/>
      <c r="F33" s="55"/>
      <c r="G33" s="55"/>
      <c r="H33" s="55"/>
      <c r="I33" s="55"/>
      <c r="J33" s="55"/>
      <c r="K33" s="55"/>
      <c r="L33" s="55"/>
      <c r="M33" s="55"/>
      <c r="N33" s="55"/>
      <c r="O33" s="55"/>
      <c r="P33" s="55"/>
      <c r="Q33" s="55"/>
      <c r="R33" s="55"/>
      <c r="S33" s="55"/>
      <c r="T33" s="55"/>
      <c r="U33" s="55"/>
      <c r="V33" s="55"/>
      <c r="W33" s="55"/>
      <c r="X33" s="55"/>
      <c r="Y33" s="55"/>
      <c r="Z33" s="55"/>
      <c r="AA33" s="55"/>
      <c r="AB33" s="56"/>
      <c r="AC33" s="56"/>
      <c r="AD33" s="56"/>
      <c r="AE33" s="56"/>
      <c r="AF33" s="56"/>
      <c r="AG33" s="56"/>
      <c r="AH33" s="56"/>
      <c r="AI33" s="56"/>
      <c r="AJ33" s="56"/>
      <c r="AK33" s="56"/>
      <c r="AL33" s="56"/>
      <c r="AM33" s="56"/>
      <c r="AN33" s="56"/>
      <c r="AO33" s="56"/>
      <c r="AP33" s="56"/>
      <c r="AQ33" s="56"/>
      <c r="AR33" s="56"/>
      <c r="AS33" s="56"/>
      <c r="AT33" s="56"/>
      <c r="AU33" s="56"/>
      <c r="AV33" s="56"/>
      <c r="AW33" s="56"/>
      <c r="AX33" s="56"/>
      <c r="AY33" s="56"/>
      <c r="AZ33" s="56"/>
      <c r="BA33" s="56"/>
      <c r="BB33" s="56"/>
      <c r="BC33" s="56"/>
      <c r="BD33" s="56"/>
      <c r="BE33" s="56"/>
      <c r="BF33" s="56"/>
      <c r="BG33" s="56"/>
      <c r="BH33" s="56"/>
      <c r="BI33" s="56"/>
      <c r="BJ33" s="56"/>
      <c r="BK33" s="56"/>
      <c r="BL33" s="56"/>
      <c r="BM33" s="56"/>
      <c r="BN33" s="56"/>
      <c r="BO33" s="56"/>
      <c r="BP33" s="56"/>
      <c r="BQ33" s="56"/>
      <c r="BR33" s="56"/>
      <c r="BS33" s="56"/>
      <c r="BT33" s="56"/>
      <c r="BU33" s="56"/>
      <c r="BV33" s="56"/>
      <c r="BW33" s="56"/>
      <c r="BX33" s="56"/>
      <c r="BY33" s="56"/>
      <c r="CG33" s="7"/>
      <c r="CH33" s="7"/>
      <c r="CI33" s="7"/>
      <c r="CJ33" s="7"/>
      <c r="CK33" s="7"/>
      <c r="CL33" s="7"/>
      <c r="CM33" s="7"/>
    </row>
    <row r="34" spans="2:91" s="8" customFormat="1" ht="27" customHeight="1" x14ac:dyDescent="0.2">
      <c r="B34" s="147" t="s">
        <v>84</v>
      </c>
      <c r="C34" s="147"/>
      <c r="D34" s="147"/>
      <c r="E34" s="147"/>
      <c r="F34" s="147"/>
      <c r="G34" s="147"/>
      <c r="H34" s="147"/>
      <c r="I34" s="147"/>
      <c r="J34" s="147"/>
      <c r="K34" s="147"/>
      <c r="L34" s="147"/>
      <c r="M34" s="147"/>
      <c r="N34" s="147"/>
      <c r="O34" s="147"/>
      <c r="P34" s="147"/>
      <c r="Q34" s="147"/>
      <c r="R34" s="147"/>
      <c r="S34" s="147"/>
      <c r="T34" s="147"/>
      <c r="U34" s="147"/>
      <c r="V34" s="147"/>
      <c r="W34" s="147"/>
      <c r="X34" s="147"/>
      <c r="Y34" s="147"/>
      <c r="Z34" s="147"/>
      <c r="AA34" s="147"/>
      <c r="AB34" s="147"/>
      <c r="AC34" s="147"/>
      <c r="AD34" s="147"/>
      <c r="AE34" s="147"/>
      <c r="AF34" s="147"/>
      <c r="AG34" s="147"/>
      <c r="AH34" s="147"/>
      <c r="AI34" s="147"/>
      <c r="AJ34" s="147"/>
      <c r="AK34" s="147"/>
      <c r="AL34" s="147"/>
      <c r="AM34" s="147"/>
      <c r="AN34" s="147"/>
      <c r="AO34" s="147"/>
      <c r="AP34" s="147"/>
      <c r="AQ34" s="147"/>
      <c r="AR34" s="147"/>
      <c r="AS34" s="147"/>
      <c r="AT34" s="147"/>
      <c r="AU34" s="147"/>
      <c r="AV34" s="147"/>
      <c r="AW34" s="147"/>
      <c r="AX34" s="147"/>
      <c r="AY34" s="147"/>
      <c r="AZ34" s="147"/>
      <c r="BA34" s="147"/>
      <c r="BB34" s="147"/>
      <c r="BC34" s="147"/>
      <c r="BD34" s="147"/>
      <c r="BE34" s="147"/>
      <c r="BF34" s="147"/>
      <c r="BG34" s="147"/>
      <c r="BH34" s="147"/>
      <c r="BI34" s="147"/>
      <c r="BJ34" s="147"/>
      <c r="BK34" s="147"/>
      <c r="BL34" s="147"/>
      <c r="BM34" s="147"/>
      <c r="BN34" s="147"/>
      <c r="BO34" s="147"/>
      <c r="BP34" s="147"/>
      <c r="BQ34" s="147"/>
      <c r="BR34" s="147"/>
      <c r="BS34" s="147"/>
      <c r="BT34" s="147"/>
      <c r="BU34" s="147"/>
      <c r="BV34" s="147"/>
      <c r="BW34" s="147"/>
      <c r="BX34" s="147"/>
      <c r="BY34" s="147"/>
      <c r="CG34" s="7"/>
      <c r="CH34" s="7"/>
      <c r="CI34" s="7"/>
      <c r="CJ34" s="7"/>
      <c r="CK34" s="7"/>
      <c r="CL34" s="7"/>
      <c r="CM34" s="7"/>
    </row>
    <row r="35" spans="2:91" s="8" customFormat="1" ht="9.75" customHeight="1" thickBot="1" x14ac:dyDescent="0.25">
      <c r="B35" s="121" t="s">
        <v>16</v>
      </c>
      <c r="C35" s="121"/>
      <c r="D35" s="121"/>
      <c r="E35" s="121"/>
      <c r="F35" s="121"/>
      <c r="G35" s="121"/>
      <c r="H35" s="121"/>
      <c r="I35" s="121"/>
      <c r="J35" s="121"/>
      <c r="K35" s="121"/>
      <c r="L35" s="121"/>
      <c r="M35" s="121"/>
      <c r="N35" s="121"/>
      <c r="O35" s="121"/>
      <c r="P35" s="121"/>
      <c r="Q35" s="121"/>
      <c r="R35" s="121"/>
      <c r="S35" s="121"/>
      <c r="T35" s="121"/>
      <c r="U35" s="121"/>
      <c r="V35" s="121"/>
      <c r="W35" s="121"/>
      <c r="X35" s="121"/>
      <c r="Y35" s="121"/>
      <c r="Z35" s="121"/>
      <c r="AA35" s="121"/>
      <c r="AB35" s="121"/>
      <c r="AC35" s="121"/>
      <c r="AD35" s="121"/>
      <c r="AE35" s="69"/>
      <c r="AF35" s="69"/>
      <c r="AG35" s="69"/>
      <c r="AH35" s="69"/>
      <c r="AI35" s="69"/>
      <c r="AJ35" s="69"/>
      <c r="AK35" s="69"/>
      <c r="AL35" s="69"/>
      <c r="AM35" s="69"/>
      <c r="AN35" s="69"/>
      <c r="AO35" s="69"/>
      <c r="AP35" s="69"/>
      <c r="AQ35" s="69"/>
      <c r="AR35" s="69"/>
      <c r="AS35" s="69"/>
      <c r="AT35" s="69"/>
      <c r="AU35" s="69"/>
      <c r="AV35" s="69"/>
      <c r="AW35" s="69"/>
      <c r="AX35" s="69"/>
      <c r="AY35" s="69"/>
      <c r="AZ35" s="69"/>
      <c r="BA35" s="69"/>
      <c r="BB35" s="69"/>
      <c r="BC35" s="69"/>
      <c r="BD35" s="69"/>
      <c r="BE35" s="69"/>
      <c r="BF35" s="69"/>
      <c r="BG35" s="69"/>
      <c r="BH35" s="69"/>
      <c r="BI35" s="69"/>
      <c r="BJ35" s="69"/>
      <c r="BK35" s="69"/>
      <c r="BL35" s="69"/>
      <c r="BM35" s="69"/>
      <c r="BN35" s="69"/>
      <c r="BO35" s="69"/>
      <c r="BP35" s="69"/>
      <c r="BQ35" s="69"/>
      <c r="BR35" s="69"/>
      <c r="BS35" s="69"/>
      <c r="BT35" s="69"/>
      <c r="BU35" s="69"/>
      <c r="BV35" s="69"/>
      <c r="BW35" s="69"/>
      <c r="BX35" s="69"/>
      <c r="BY35" s="69"/>
      <c r="CG35" s="7"/>
      <c r="CH35" s="7"/>
      <c r="CI35" s="7"/>
      <c r="CJ35" s="7"/>
      <c r="CK35" s="7"/>
      <c r="CL35" s="7"/>
      <c r="CM35" s="7"/>
    </row>
    <row r="36" spans="2:91" s="8" customFormat="1" ht="40.5" customHeight="1" thickBot="1" x14ac:dyDescent="0.25">
      <c r="B36" s="170" t="s">
        <v>69</v>
      </c>
      <c r="C36" s="171"/>
      <c r="D36" s="171"/>
      <c r="E36" s="171"/>
      <c r="F36" s="171"/>
      <c r="G36" s="171"/>
      <c r="H36" s="171"/>
      <c r="I36" s="171"/>
      <c r="J36" s="171"/>
      <c r="K36" s="171"/>
      <c r="L36" s="171"/>
      <c r="M36" s="171"/>
      <c r="N36" s="171"/>
      <c r="O36" s="171"/>
      <c r="P36" s="171"/>
      <c r="Q36" s="171"/>
      <c r="R36" s="171"/>
      <c r="S36" s="171"/>
      <c r="T36" s="171"/>
      <c r="U36" s="171"/>
      <c r="V36" s="171"/>
      <c r="W36" s="171"/>
      <c r="X36" s="171"/>
      <c r="Y36" s="171"/>
      <c r="Z36" s="171"/>
      <c r="AA36" s="172" t="s">
        <v>81</v>
      </c>
      <c r="AB36" s="172"/>
      <c r="AC36" s="172"/>
      <c r="AD36" s="172"/>
      <c r="AE36" s="172"/>
      <c r="AF36" s="172"/>
      <c r="AG36" s="172" t="s">
        <v>82</v>
      </c>
      <c r="AH36" s="184"/>
      <c r="AI36" s="184"/>
      <c r="AJ36" s="184"/>
      <c r="AK36" s="184"/>
      <c r="AL36" s="184"/>
      <c r="AM36" s="184"/>
      <c r="AN36" s="184"/>
      <c r="AO36" s="184"/>
      <c r="AP36" s="184"/>
      <c r="AQ36" s="184"/>
      <c r="AR36" s="184"/>
      <c r="AS36" s="184"/>
      <c r="AT36" s="184"/>
      <c r="AU36" s="184"/>
      <c r="AV36" s="184"/>
      <c r="AW36" s="184"/>
      <c r="AX36" s="184"/>
      <c r="AY36" s="184"/>
      <c r="AZ36" s="172" t="s">
        <v>81</v>
      </c>
      <c r="BA36" s="172"/>
      <c r="BB36" s="172"/>
      <c r="BC36" s="172"/>
      <c r="BD36" s="172"/>
      <c r="BE36" s="172"/>
      <c r="BF36" s="177" t="s">
        <v>83</v>
      </c>
      <c r="BG36" s="178"/>
      <c r="BH36" s="178"/>
      <c r="BI36" s="178"/>
      <c r="BJ36" s="178"/>
      <c r="BK36" s="178"/>
      <c r="BL36" s="178"/>
      <c r="BM36" s="178"/>
      <c r="BN36" s="178"/>
      <c r="BO36" s="178"/>
      <c r="BP36" s="178"/>
      <c r="BQ36" s="178"/>
      <c r="BR36" s="178"/>
      <c r="BS36" s="178"/>
      <c r="BT36" s="178"/>
      <c r="BU36" s="178"/>
      <c r="BV36" s="178"/>
      <c r="BW36" s="178"/>
      <c r="BX36" s="178"/>
      <c r="BY36" s="179"/>
      <c r="CG36" s="7"/>
      <c r="CH36" s="7"/>
      <c r="CI36" s="7"/>
      <c r="CJ36" s="7"/>
      <c r="CK36" s="7"/>
      <c r="CL36" s="7"/>
      <c r="CM36" s="7"/>
    </row>
    <row r="37" spans="2:91" s="8" customFormat="1" ht="15" customHeight="1" x14ac:dyDescent="0.2">
      <c r="B37" s="168" t="s">
        <v>70</v>
      </c>
      <c r="C37" s="169"/>
      <c r="D37" s="169"/>
      <c r="E37" s="169"/>
      <c r="F37" s="169"/>
      <c r="G37" s="169"/>
      <c r="H37" s="169"/>
      <c r="I37" s="169"/>
      <c r="J37" s="169"/>
      <c r="K37" s="169"/>
      <c r="L37" s="169"/>
      <c r="M37" s="169"/>
      <c r="N37" s="169"/>
      <c r="O37" s="169"/>
      <c r="P37" s="169"/>
      <c r="Q37" s="169"/>
      <c r="R37" s="169"/>
      <c r="S37" s="169"/>
      <c r="T37" s="169"/>
      <c r="U37" s="169"/>
      <c r="V37" s="169"/>
      <c r="W37" s="169"/>
      <c r="X37" s="169"/>
      <c r="Y37" s="169"/>
      <c r="Z37" s="169"/>
      <c r="AA37" s="151" t="str">
        <f>IF($AB$32="nemám výkaz","----",IF($AB$32="","",HLOOKUP($AB$32,Úvod!$B$22:$J$34,2,FALSE)))</f>
        <v/>
      </c>
      <c r="AB37" s="151"/>
      <c r="AC37" s="151"/>
      <c r="AD37" s="151"/>
      <c r="AE37" s="151"/>
      <c r="AF37" s="151"/>
      <c r="AG37" s="112"/>
      <c r="AH37" s="112"/>
      <c r="AI37" s="112"/>
      <c r="AJ37" s="112"/>
      <c r="AK37" s="112"/>
      <c r="AL37" s="112"/>
      <c r="AM37" s="112"/>
      <c r="AN37" s="112"/>
      <c r="AO37" s="112"/>
      <c r="AP37" s="112"/>
      <c r="AQ37" s="112"/>
      <c r="AR37" s="112"/>
      <c r="AS37" s="112"/>
      <c r="AT37" s="112"/>
      <c r="AU37" s="112"/>
      <c r="AV37" s="112"/>
      <c r="AW37" s="112"/>
      <c r="AX37" s="112"/>
      <c r="AY37" s="112"/>
      <c r="AZ37" s="151" t="str">
        <f>IF($AZ$32="nemám výkaz","----",IF($AZ$32="","",HLOOKUP($AZ$32,Úvod!$B$22:$J$34,2,FALSE)))</f>
        <v/>
      </c>
      <c r="BA37" s="151"/>
      <c r="BB37" s="151"/>
      <c r="BC37" s="151"/>
      <c r="BD37" s="151"/>
      <c r="BE37" s="151"/>
      <c r="BF37" s="112"/>
      <c r="BG37" s="112"/>
      <c r="BH37" s="112"/>
      <c r="BI37" s="112"/>
      <c r="BJ37" s="112"/>
      <c r="BK37" s="112"/>
      <c r="BL37" s="112"/>
      <c r="BM37" s="112"/>
      <c r="BN37" s="112"/>
      <c r="BO37" s="112"/>
      <c r="BP37" s="112"/>
      <c r="BQ37" s="112"/>
      <c r="BR37" s="112"/>
      <c r="BS37" s="112"/>
      <c r="BT37" s="112"/>
      <c r="BU37" s="112"/>
      <c r="BV37" s="112"/>
      <c r="BW37" s="112"/>
      <c r="BX37" s="112"/>
      <c r="BY37" s="237"/>
      <c r="CG37" s="7"/>
      <c r="CH37" s="7"/>
      <c r="CI37" s="7"/>
      <c r="CJ37" s="7"/>
      <c r="CK37" s="7"/>
      <c r="CL37" s="7"/>
      <c r="CM37" s="7"/>
    </row>
    <row r="38" spans="2:91" s="8" customFormat="1" ht="15" customHeight="1" x14ac:dyDescent="0.2">
      <c r="B38" s="166" t="s">
        <v>71</v>
      </c>
      <c r="C38" s="167"/>
      <c r="D38" s="167"/>
      <c r="E38" s="167"/>
      <c r="F38" s="167"/>
      <c r="G38" s="167"/>
      <c r="H38" s="167"/>
      <c r="I38" s="167"/>
      <c r="J38" s="167"/>
      <c r="K38" s="167"/>
      <c r="L38" s="167"/>
      <c r="M38" s="167"/>
      <c r="N38" s="167"/>
      <c r="O38" s="167"/>
      <c r="P38" s="167"/>
      <c r="Q38" s="167"/>
      <c r="R38" s="167"/>
      <c r="S38" s="167"/>
      <c r="T38" s="167"/>
      <c r="U38" s="167"/>
      <c r="V38" s="167"/>
      <c r="W38" s="167"/>
      <c r="X38" s="167"/>
      <c r="Y38" s="167"/>
      <c r="Z38" s="167"/>
      <c r="AA38" s="113" t="str">
        <f>IF($AB$32="nemám výkaz","----",IF($AB$32="","",HLOOKUP($AB$32,Úvod!$B$22:$J$34,3,FALSE)))</f>
        <v/>
      </c>
      <c r="AB38" s="113"/>
      <c r="AC38" s="113"/>
      <c r="AD38" s="113"/>
      <c r="AE38" s="113"/>
      <c r="AF38" s="113"/>
      <c r="AG38" s="112"/>
      <c r="AH38" s="112"/>
      <c r="AI38" s="112"/>
      <c r="AJ38" s="112"/>
      <c r="AK38" s="112"/>
      <c r="AL38" s="112"/>
      <c r="AM38" s="112"/>
      <c r="AN38" s="112"/>
      <c r="AO38" s="112"/>
      <c r="AP38" s="112"/>
      <c r="AQ38" s="112"/>
      <c r="AR38" s="112"/>
      <c r="AS38" s="112"/>
      <c r="AT38" s="112"/>
      <c r="AU38" s="112"/>
      <c r="AV38" s="112"/>
      <c r="AW38" s="112"/>
      <c r="AX38" s="112"/>
      <c r="AY38" s="112"/>
      <c r="AZ38" s="113" t="str">
        <f>IF($AZ$32="nemám výkaz","----",IF($AZ$32="","",HLOOKUP($AZ$32,Úvod!$B$22:$J$34,3,FALSE)))</f>
        <v/>
      </c>
      <c r="BA38" s="113"/>
      <c r="BB38" s="113"/>
      <c r="BC38" s="113"/>
      <c r="BD38" s="113"/>
      <c r="BE38" s="113"/>
      <c r="BF38" s="112"/>
      <c r="BG38" s="112"/>
      <c r="BH38" s="112"/>
      <c r="BI38" s="112"/>
      <c r="BJ38" s="112"/>
      <c r="BK38" s="112"/>
      <c r="BL38" s="112"/>
      <c r="BM38" s="112"/>
      <c r="BN38" s="112"/>
      <c r="BO38" s="112"/>
      <c r="BP38" s="112"/>
      <c r="BQ38" s="112"/>
      <c r="BR38" s="112"/>
      <c r="BS38" s="112"/>
      <c r="BT38" s="112"/>
      <c r="BU38" s="112"/>
      <c r="BV38" s="112"/>
      <c r="BW38" s="112"/>
      <c r="BX38" s="112"/>
      <c r="BY38" s="237"/>
      <c r="CG38" s="7"/>
      <c r="CH38" s="7"/>
      <c r="CI38" s="7"/>
      <c r="CJ38" s="7"/>
      <c r="CK38" s="7"/>
      <c r="CL38" s="7"/>
      <c r="CM38" s="7"/>
    </row>
    <row r="39" spans="2:91" s="8" customFormat="1" ht="15" customHeight="1" x14ac:dyDescent="0.2">
      <c r="B39" s="166" t="s">
        <v>39</v>
      </c>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13" t="str">
        <f>IF($AB$32="nemám výkaz","----",IF($AB$32="","",HLOOKUP($AB$32,Úvod!$B$22:$J$34,10,FALSE)))</f>
        <v/>
      </c>
      <c r="AB39" s="113"/>
      <c r="AC39" s="113"/>
      <c r="AD39" s="113"/>
      <c r="AE39" s="113"/>
      <c r="AF39" s="113"/>
      <c r="AG39" s="112"/>
      <c r="AH39" s="112"/>
      <c r="AI39" s="112"/>
      <c r="AJ39" s="112"/>
      <c r="AK39" s="112"/>
      <c r="AL39" s="112"/>
      <c r="AM39" s="112"/>
      <c r="AN39" s="112"/>
      <c r="AO39" s="112"/>
      <c r="AP39" s="112"/>
      <c r="AQ39" s="112"/>
      <c r="AR39" s="112"/>
      <c r="AS39" s="112"/>
      <c r="AT39" s="112"/>
      <c r="AU39" s="112"/>
      <c r="AV39" s="112"/>
      <c r="AW39" s="112"/>
      <c r="AX39" s="112"/>
      <c r="AY39" s="112"/>
      <c r="AZ39" s="113" t="str">
        <f>IF($AZ$32="nemám výkaz","----",IF($AZ$32="","",HLOOKUP($AZ$32,Úvod!$B$22:$J$34,10,FALSE)))</f>
        <v/>
      </c>
      <c r="BA39" s="113"/>
      <c r="BB39" s="113"/>
      <c r="BC39" s="113"/>
      <c r="BD39" s="113"/>
      <c r="BE39" s="113"/>
      <c r="BF39" s="112"/>
      <c r="BG39" s="112"/>
      <c r="BH39" s="112"/>
      <c r="BI39" s="112"/>
      <c r="BJ39" s="112"/>
      <c r="BK39" s="112"/>
      <c r="BL39" s="112"/>
      <c r="BM39" s="112"/>
      <c r="BN39" s="112"/>
      <c r="BO39" s="112"/>
      <c r="BP39" s="112"/>
      <c r="BQ39" s="112"/>
      <c r="BR39" s="112"/>
      <c r="BS39" s="112"/>
      <c r="BT39" s="112"/>
      <c r="BU39" s="112"/>
      <c r="BV39" s="112"/>
      <c r="BW39" s="112"/>
      <c r="BX39" s="112"/>
      <c r="BY39" s="237"/>
      <c r="CG39" s="7"/>
      <c r="CH39" s="7"/>
      <c r="CI39" s="7"/>
      <c r="CJ39" s="7"/>
      <c r="CK39" s="7"/>
      <c r="CL39" s="7"/>
      <c r="CM39" s="7"/>
    </row>
    <row r="40" spans="2:91" s="8" customFormat="1" ht="15" customHeight="1" x14ac:dyDescent="0.2">
      <c r="B40" s="166" t="s">
        <v>78</v>
      </c>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13" t="str">
        <f>IF($AB$32="nemám výkaz","----",IF($AB$32="","",HLOOKUP($AB$32,Úvod!$B$22:$J$34,11,FALSE)))</f>
        <v/>
      </c>
      <c r="AB40" s="113"/>
      <c r="AC40" s="113"/>
      <c r="AD40" s="113"/>
      <c r="AE40" s="113"/>
      <c r="AF40" s="113"/>
      <c r="AG40" s="112"/>
      <c r="AH40" s="112"/>
      <c r="AI40" s="112"/>
      <c r="AJ40" s="112"/>
      <c r="AK40" s="112"/>
      <c r="AL40" s="112"/>
      <c r="AM40" s="112"/>
      <c r="AN40" s="112"/>
      <c r="AO40" s="112"/>
      <c r="AP40" s="112"/>
      <c r="AQ40" s="112"/>
      <c r="AR40" s="112"/>
      <c r="AS40" s="112"/>
      <c r="AT40" s="112"/>
      <c r="AU40" s="112"/>
      <c r="AV40" s="112"/>
      <c r="AW40" s="112"/>
      <c r="AX40" s="112"/>
      <c r="AY40" s="112"/>
      <c r="AZ40" s="113" t="str">
        <f>IF($AZ$32="nemám výkaz","----",IF($AZ$32="","",HLOOKUP($AZ$32,Úvod!$B$22:$J$34,11,FALSE)))</f>
        <v/>
      </c>
      <c r="BA40" s="113"/>
      <c r="BB40" s="113"/>
      <c r="BC40" s="113"/>
      <c r="BD40" s="113"/>
      <c r="BE40" s="113"/>
      <c r="BF40" s="112"/>
      <c r="BG40" s="112"/>
      <c r="BH40" s="112"/>
      <c r="BI40" s="112"/>
      <c r="BJ40" s="112"/>
      <c r="BK40" s="112"/>
      <c r="BL40" s="112"/>
      <c r="BM40" s="112"/>
      <c r="BN40" s="112"/>
      <c r="BO40" s="112"/>
      <c r="BP40" s="112"/>
      <c r="BQ40" s="112"/>
      <c r="BR40" s="112"/>
      <c r="BS40" s="112"/>
      <c r="BT40" s="112"/>
      <c r="BU40" s="112"/>
      <c r="BV40" s="112"/>
      <c r="BW40" s="112"/>
      <c r="BX40" s="112"/>
      <c r="BY40" s="237"/>
      <c r="CG40" s="7"/>
      <c r="CH40" s="7"/>
      <c r="CI40" s="7"/>
      <c r="CJ40" s="7"/>
      <c r="CK40" s="7"/>
      <c r="CL40" s="7"/>
      <c r="CM40" s="7"/>
    </row>
    <row r="41" spans="2:91" s="8" customFormat="1" ht="36" customHeight="1" x14ac:dyDescent="0.2">
      <c r="B41" s="166" t="s">
        <v>79</v>
      </c>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13" t="str">
        <f>IF($AB$32="nemám výkaz","----",IF($AB$32="","",HLOOKUP($AB$32,Úvod!$B$22:$J$34,12,FALSE)))</f>
        <v/>
      </c>
      <c r="AB41" s="113"/>
      <c r="AC41" s="113"/>
      <c r="AD41" s="113"/>
      <c r="AE41" s="113"/>
      <c r="AF41" s="113"/>
      <c r="AG41" s="112"/>
      <c r="AH41" s="112"/>
      <c r="AI41" s="112"/>
      <c r="AJ41" s="112"/>
      <c r="AK41" s="112"/>
      <c r="AL41" s="112"/>
      <c r="AM41" s="112"/>
      <c r="AN41" s="112"/>
      <c r="AO41" s="112"/>
      <c r="AP41" s="112"/>
      <c r="AQ41" s="112"/>
      <c r="AR41" s="112"/>
      <c r="AS41" s="112"/>
      <c r="AT41" s="112"/>
      <c r="AU41" s="112"/>
      <c r="AV41" s="112"/>
      <c r="AW41" s="112"/>
      <c r="AX41" s="112"/>
      <c r="AY41" s="112"/>
      <c r="AZ41" s="113" t="str">
        <f>IF($AZ$32="nemám výkaz","----",IF($AZ$32="","",HLOOKUP($AZ$32,Úvod!$B$22:$J$34,12,FALSE)))</f>
        <v/>
      </c>
      <c r="BA41" s="113"/>
      <c r="BB41" s="113"/>
      <c r="BC41" s="113"/>
      <c r="BD41" s="113"/>
      <c r="BE41" s="113"/>
      <c r="BF41" s="112"/>
      <c r="BG41" s="112"/>
      <c r="BH41" s="112"/>
      <c r="BI41" s="112"/>
      <c r="BJ41" s="112"/>
      <c r="BK41" s="112"/>
      <c r="BL41" s="112"/>
      <c r="BM41" s="112"/>
      <c r="BN41" s="112"/>
      <c r="BO41" s="112"/>
      <c r="BP41" s="112"/>
      <c r="BQ41" s="112"/>
      <c r="BR41" s="112"/>
      <c r="BS41" s="112"/>
      <c r="BT41" s="112"/>
      <c r="BU41" s="112"/>
      <c r="BV41" s="112"/>
      <c r="BW41" s="112"/>
      <c r="BX41" s="112"/>
      <c r="BY41" s="237"/>
      <c r="CG41" s="7"/>
      <c r="CH41" s="7"/>
      <c r="CI41" s="7"/>
      <c r="CJ41" s="7"/>
      <c r="CK41" s="7"/>
      <c r="CL41" s="7"/>
      <c r="CM41" s="7"/>
    </row>
    <row r="42" spans="2:91" s="8" customFormat="1" ht="15" customHeight="1" thickBot="1" x14ac:dyDescent="0.25">
      <c r="B42" s="222" t="s">
        <v>80</v>
      </c>
      <c r="C42" s="223"/>
      <c r="D42" s="223"/>
      <c r="E42" s="223"/>
      <c r="F42" s="223"/>
      <c r="G42" s="223"/>
      <c r="H42" s="223"/>
      <c r="I42" s="223"/>
      <c r="J42" s="223"/>
      <c r="K42" s="223"/>
      <c r="L42" s="223"/>
      <c r="M42" s="223"/>
      <c r="N42" s="223"/>
      <c r="O42" s="223"/>
      <c r="P42" s="223"/>
      <c r="Q42" s="223"/>
      <c r="R42" s="223"/>
      <c r="S42" s="223"/>
      <c r="T42" s="223"/>
      <c r="U42" s="223"/>
      <c r="V42" s="223"/>
      <c r="W42" s="223"/>
      <c r="X42" s="223"/>
      <c r="Y42" s="223"/>
      <c r="Z42" s="223"/>
      <c r="AA42" s="208" t="str">
        <f>IF($AB$32="nemám výkaz","----",IF($AB$32="","",HLOOKUP($AB$32,Úvod!$B$22:$J$34,13,FALSE)))</f>
        <v/>
      </c>
      <c r="AB42" s="208"/>
      <c r="AC42" s="208"/>
      <c r="AD42" s="208"/>
      <c r="AE42" s="208"/>
      <c r="AF42" s="208"/>
      <c r="AG42" s="193">
        <f>AG41+AG40+AG39</f>
        <v>0</v>
      </c>
      <c r="AH42" s="193"/>
      <c r="AI42" s="193"/>
      <c r="AJ42" s="193"/>
      <c r="AK42" s="193"/>
      <c r="AL42" s="193"/>
      <c r="AM42" s="193"/>
      <c r="AN42" s="193"/>
      <c r="AO42" s="193"/>
      <c r="AP42" s="193"/>
      <c r="AQ42" s="193"/>
      <c r="AR42" s="193"/>
      <c r="AS42" s="193"/>
      <c r="AT42" s="193"/>
      <c r="AU42" s="193"/>
      <c r="AV42" s="193"/>
      <c r="AW42" s="193"/>
      <c r="AX42" s="193"/>
      <c r="AY42" s="193"/>
      <c r="AZ42" s="208" t="str">
        <f>IF($AZ$32="nemám výkaz","----",IF($AZ$32="","",HLOOKUP($AZ$32,Úvod!$B$22:$J$34,13,FALSE)))</f>
        <v/>
      </c>
      <c r="BA42" s="208"/>
      <c r="BB42" s="208"/>
      <c r="BC42" s="208"/>
      <c r="BD42" s="208"/>
      <c r="BE42" s="208"/>
      <c r="BF42" s="193">
        <f>BF41+BF40+BF39</f>
        <v>0</v>
      </c>
      <c r="BG42" s="193"/>
      <c r="BH42" s="193"/>
      <c r="BI42" s="193"/>
      <c r="BJ42" s="193"/>
      <c r="BK42" s="193"/>
      <c r="BL42" s="193"/>
      <c r="BM42" s="193"/>
      <c r="BN42" s="193"/>
      <c r="BO42" s="193"/>
      <c r="BP42" s="193"/>
      <c r="BQ42" s="193"/>
      <c r="BR42" s="193"/>
      <c r="BS42" s="193"/>
      <c r="BT42" s="193"/>
      <c r="BU42" s="193"/>
      <c r="BV42" s="193"/>
      <c r="BW42" s="193"/>
      <c r="BX42" s="193"/>
      <c r="BY42" s="194"/>
      <c r="CG42" s="7"/>
      <c r="CH42" s="7"/>
      <c r="CI42" s="7"/>
      <c r="CJ42" s="7"/>
      <c r="CK42" s="7"/>
      <c r="CL42" s="7"/>
      <c r="CM42" s="7"/>
    </row>
    <row r="43" spans="2:91" s="8" customFormat="1" ht="9.75" customHeight="1" x14ac:dyDescent="0.2">
      <c r="B43" s="66"/>
      <c r="C43" s="66"/>
      <c r="D43" s="66"/>
      <c r="E43" s="66"/>
      <c r="F43" s="66"/>
      <c r="G43" s="66"/>
      <c r="H43" s="66"/>
      <c r="I43" s="66"/>
      <c r="J43" s="66"/>
      <c r="K43" s="66"/>
      <c r="L43" s="66"/>
      <c r="M43" s="66"/>
      <c r="N43" s="66"/>
      <c r="O43" s="66"/>
      <c r="P43" s="66"/>
      <c r="Q43" s="75"/>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2"/>
      <c r="AS43" s="22"/>
      <c r="AT43" s="22"/>
      <c r="AU43" s="22"/>
      <c r="AV43" s="22"/>
      <c r="AW43" s="22"/>
      <c r="AX43" s="22"/>
      <c r="AY43" s="22"/>
      <c r="AZ43" s="22"/>
      <c r="BA43" s="22"/>
      <c r="BB43" s="22"/>
      <c r="BC43" s="22"/>
      <c r="BD43" s="22"/>
      <c r="BE43" s="22"/>
      <c r="BF43" s="22"/>
      <c r="BG43" s="22"/>
      <c r="BH43" s="22"/>
      <c r="BI43" s="22"/>
      <c r="BJ43" s="22"/>
      <c r="BK43" s="22"/>
      <c r="BL43" s="22"/>
      <c r="BM43" s="22"/>
      <c r="BN43" s="22"/>
      <c r="BO43" s="22"/>
      <c r="BP43" s="22"/>
      <c r="BQ43" s="22"/>
      <c r="BR43" s="22"/>
      <c r="BS43" s="22"/>
      <c r="BT43" s="22"/>
      <c r="BU43" s="22"/>
      <c r="BV43" s="22"/>
      <c r="BW43" s="22"/>
      <c r="BX43" s="22"/>
      <c r="BY43" s="27"/>
      <c r="CG43" s="7"/>
      <c r="CH43" s="7"/>
      <c r="CI43" s="7"/>
      <c r="CJ43" s="7"/>
      <c r="CK43" s="7"/>
      <c r="CL43" s="7"/>
      <c r="CM43" s="7"/>
    </row>
    <row r="44" spans="2:91" s="20" customFormat="1" ht="18.75" customHeight="1" x14ac:dyDescent="0.2">
      <c r="B44" s="58"/>
      <c r="C44" s="58"/>
      <c r="D44" s="58"/>
      <c r="E44" s="58"/>
      <c r="F44" s="58"/>
      <c r="G44" s="58"/>
      <c r="H44" s="58"/>
      <c r="I44" s="58"/>
      <c r="J44" s="58"/>
      <c r="K44" s="58"/>
      <c r="L44" s="58"/>
      <c r="M44" s="58"/>
      <c r="N44" s="58"/>
      <c r="O44" s="58"/>
      <c r="P44" s="58"/>
      <c r="Q44" s="58"/>
      <c r="R44" s="58"/>
      <c r="S44" s="58"/>
      <c r="T44" s="58"/>
      <c r="U44" s="58"/>
      <c r="V44" s="58"/>
      <c r="W44" s="58"/>
      <c r="X44" s="58"/>
      <c r="Y44" s="58"/>
      <c r="Z44" s="58"/>
      <c r="AA44" s="58"/>
      <c r="AB44" s="58"/>
      <c r="AC44" s="58"/>
      <c r="AD44" s="58"/>
      <c r="AE44" s="58"/>
      <c r="AF44" s="58"/>
      <c r="AG44" s="58"/>
      <c r="AH44" s="58"/>
      <c r="AI44" s="58"/>
      <c r="AJ44" s="58"/>
      <c r="AK44" s="58"/>
      <c r="AL44" s="58"/>
      <c r="AM44" s="58"/>
      <c r="AN44" s="58"/>
      <c r="AO44" s="58"/>
      <c r="AP44" s="58"/>
      <c r="AQ44" s="58"/>
      <c r="AR44" s="58"/>
      <c r="AS44" s="58"/>
      <c r="AT44" s="58"/>
      <c r="AU44" s="58"/>
      <c r="AV44" s="58"/>
      <c r="AW44" s="58"/>
      <c r="AX44" s="58"/>
      <c r="AY44" s="58"/>
      <c r="AZ44" s="58"/>
      <c r="BA44" s="58"/>
      <c r="BB44" s="58"/>
      <c r="BC44" s="58"/>
      <c r="BD44" s="58"/>
      <c r="BE44" s="58"/>
      <c r="BF44" s="58"/>
      <c r="BG44" s="58"/>
      <c r="BH44" s="58"/>
      <c r="BI44" s="58"/>
      <c r="BJ44" s="58"/>
      <c r="BK44" s="58"/>
      <c r="BL44" s="58"/>
      <c r="BM44" s="58"/>
      <c r="BN44" s="58"/>
      <c r="BO44" s="58"/>
      <c r="BP44" s="58"/>
      <c r="BQ44" s="58"/>
      <c r="BR44" s="58"/>
      <c r="BS44" s="58"/>
      <c r="BT44" s="58"/>
      <c r="BU44" s="58"/>
      <c r="BV44" s="58"/>
      <c r="BW44" s="58"/>
      <c r="BX44" s="27"/>
      <c r="BY44" s="27"/>
      <c r="BZ44" s="32"/>
      <c r="CA44" s="32"/>
      <c r="CB44" s="8"/>
      <c r="CC44" s="8"/>
      <c r="CD44" s="8"/>
      <c r="CE44" s="8"/>
      <c r="CF44" s="8"/>
      <c r="CG44" s="7"/>
      <c r="CH44" s="7"/>
      <c r="CI44" s="7"/>
      <c r="CJ44" s="7"/>
      <c r="CK44" s="7"/>
      <c r="CL44" s="7"/>
      <c r="CM44" s="7"/>
    </row>
    <row r="45" spans="2:91" s="20" customFormat="1" ht="18.75" customHeight="1" x14ac:dyDescent="0.2">
      <c r="B45" s="147" t="s">
        <v>59</v>
      </c>
      <c r="C45" s="147"/>
      <c r="D45" s="147"/>
      <c r="E45" s="147"/>
      <c r="F45" s="147"/>
      <c r="G45" s="147"/>
      <c r="H45" s="147"/>
      <c r="I45" s="147"/>
      <c r="J45" s="147"/>
      <c r="K45" s="147"/>
      <c r="L45" s="147"/>
      <c r="M45" s="147"/>
      <c r="N45" s="147"/>
      <c r="O45" s="147"/>
      <c r="P45" s="147"/>
      <c r="Q45" s="147"/>
      <c r="R45" s="147"/>
      <c r="S45" s="147"/>
      <c r="T45" s="147"/>
      <c r="U45" s="147"/>
      <c r="V45" s="147"/>
      <c r="W45" s="147"/>
      <c r="X45" s="147"/>
      <c r="Y45" s="147"/>
      <c r="Z45" s="147"/>
      <c r="AA45" s="147"/>
      <c r="AB45" s="147"/>
      <c r="AC45" s="147"/>
      <c r="AD45" s="147"/>
      <c r="AE45" s="147"/>
      <c r="AF45" s="147"/>
      <c r="AG45" s="147"/>
      <c r="AH45" s="147"/>
      <c r="AI45" s="147"/>
      <c r="AJ45" s="147"/>
      <c r="AK45" s="147"/>
      <c r="AL45" s="147"/>
      <c r="AM45" s="147"/>
      <c r="AN45" s="147"/>
      <c r="AO45" s="147"/>
      <c r="AP45" s="147"/>
      <c r="AQ45" s="147"/>
      <c r="AR45" s="147"/>
      <c r="AS45" s="147"/>
      <c r="AT45" s="147"/>
      <c r="AU45" s="147"/>
      <c r="AV45" s="147"/>
      <c r="AW45" s="147"/>
      <c r="AX45" s="147"/>
      <c r="AY45" s="147"/>
      <c r="AZ45" s="147"/>
      <c r="BA45" s="147"/>
      <c r="BB45" s="147"/>
      <c r="BC45" s="147"/>
      <c r="BD45" s="147"/>
      <c r="BE45" s="147"/>
      <c r="BF45" s="147"/>
      <c r="BG45" s="147"/>
      <c r="BH45" s="147"/>
      <c r="BI45" s="147"/>
      <c r="BJ45" s="147"/>
      <c r="BK45" s="147"/>
      <c r="BL45" s="147"/>
      <c r="BM45" s="147"/>
      <c r="BN45" s="147"/>
      <c r="BO45" s="147"/>
      <c r="BP45" s="147"/>
      <c r="BQ45" s="147"/>
      <c r="BR45" s="147"/>
      <c r="BS45" s="147"/>
      <c r="BT45" s="147"/>
      <c r="BU45" s="147"/>
      <c r="BV45" s="147"/>
      <c r="BW45" s="147"/>
      <c r="BX45" s="147"/>
      <c r="BY45" s="147"/>
      <c r="BZ45" s="32"/>
      <c r="CA45" s="32"/>
      <c r="CB45" s="8"/>
      <c r="CC45" s="8"/>
      <c r="CD45" s="8"/>
      <c r="CE45" s="8"/>
      <c r="CF45" s="8"/>
      <c r="CG45" s="7"/>
      <c r="CH45" s="7"/>
      <c r="CI45" s="7"/>
      <c r="CJ45" s="7"/>
      <c r="CK45" s="7"/>
      <c r="CL45" s="7"/>
      <c r="CM45" s="7"/>
    </row>
    <row r="46" spans="2:91" s="20" customFormat="1" ht="18.75" customHeight="1" thickBot="1" x14ac:dyDescent="0.25">
      <c r="B46" s="121" t="s">
        <v>17</v>
      </c>
      <c r="C46" s="121"/>
      <c r="D46" s="121"/>
      <c r="E46" s="121"/>
      <c r="F46" s="121"/>
      <c r="G46" s="121"/>
      <c r="H46" s="121"/>
      <c r="I46" s="121"/>
      <c r="J46" s="121"/>
      <c r="K46" s="121"/>
      <c r="L46" s="121"/>
      <c r="M46" s="121"/>
      <c r="N46" s="121"/>
      <c r="O46" s="121"/>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2"/>
      <c r="AS46" s="22"/>
      <c r="AT46" s="22"/>
      <c r="AU46" s="22"/>
      <c r="AV46" s="22"/>
      <c r="AW46" s="22"/>
      <c r="AX46" s="22"/>
      <c r="AY46" s="22"/>
      <c r="AZ46" s="22"/>
      <c r="BA46" s="22"/>
      <c r="BB46" s="22"/>
      <c r="BC46" s="22"/>
      <c r="BD46" s="22"/>
      <c r="BE46" s="22"/>
      <c r="BF46" s="22"/>
      <c r="BG46" s="22"/>
      <c r="BH46" s="22"/>
      <c r="BI46" s="22"/>
      <c r="BJ46" s="22"/>
      <c r="BK46" s="22"/>
      <c r="BL46" s="22"/>
      <c r="BM46" s="22"/>
      <c r="BN46" s="22"/>
      <c r="BO46" s="22"/>
      <c r="BP46" s="22"/>
      <c r="BQ46" s="22"/>
      <c r="BR46" s="22"/>
      <c r="BS46" s="22"/>
      <c r="BT46" s="22"/>
      <c r="BU46" s="22"/>
      <c r="BV46" s="22"/>
      <c r="BW46" s="22"/>
      <c r="BX46" s="22"/>
      <c r="BY46" s="27"/>
      <c r="BZ46" s="32"/>
      <c r="CA46" s="32"/>
      <c r="CB46" s="8"/>
      <c r="CC46" s="8"/>
      <c r="CD46" s="8"/>
      <c r="CE46" s="8"/>
      <c r="CF46" s="8"/>
      <c r="CG46" s="7"/>
      <c r="CH46" s="7"/>
      <c r="CI46" s="7"/>
      <c r="CJ46" s="7"/>
      <c r="CK46" s="7"/>
      <c r="CL46" s="7"/>
      <c r="CM46" s="7"/>
    </row>
    <row r="47" spans="2:91" s="20" customFormat="1" ht="37.5" customHeight="1" thickBot="1" x14ac:dyDescent="0.25">
      <c r="B47" s="255" t="s">
        <v>154</v>
      </c>
      <c r="C47" s="256"/>
      <c r="D47" s="256"/>
      <c r="E47" s="256"/>
      <c r="F47" s="256"/>
      <c r="G47" s="256"/>
      <c r="H47" s="256"/>
      <c r="I47" s="256"/>
      <c r="J47" s="256"/>
      <c r="K47" s="256"/>
      <c r="L47" s="256"/>
      <c r="M47" s="256"/>
      <c r="N47" s="256"/>
      <c r="O47" s="256"/>
      <c r="P47" s="256"/>
      <c r="Q47" s="256"/>
      <c r="R47" s="256"/>
      <c r="S47" s="256"/>
      <c r="T47" s="256"/>
      <c r="U47" s="256"/>
      <c r="V47" s="256"/>
      <c r="W47" s="256"/>
      <c r="X47" s="256"/>
      <c r="Y47" s="256"/>
      <c r="Z47" s="256"/>
      <c r="AA47" s="172" t="s">
        <v>0</v>
      </c>
      <c r="AB47" s="172"/>
      <c r="AC47" s="172"/>
      <c r="AD47" s="172"/>
      <c r="AE47" s="172"/>
      <c r="AF47" s="172"/>
      <c r="AG47" s="172" t="s">
        <v>1</v>
      </c>
      <c r="AH47" s="184"/>
      <c r="AI47" s="184"/>
      <c r="AJ47" s="184"/>
      <c r="AK47" s="184"/>
      <c r="AL47" s="184"/>
      <c r="AM47" s="184"/>
      <c r="AN47" s="184"/>
      <c r="AO47" s="184"/>
      <c r="AP47" s="184"/>
      <c r="AQ47" s="184"/>
      <c r="AR47" s="184"/>
      <c r="AS47" s="184"/>
      <c r="AT47" s="184"/>
      <c r="AU47" s="184"/>
      <c r="AV47" s="184"/>
      <c r="AW47" s="184"/>
      <c r="AX47" s="184"/>
      <c r="AY47" s="184"/>
      <c r="AZ47" s="172" t="s">
        <v>162</v>
      </c>
      <c r="BA47" s="172"/>
      <c r="BB47" s="172"/>
      <c r="BC47" s="172"/>
      <c r="BD47" s="172"/>
      <c r="BE47" s="172"/>
      <c r="BF47" s="172" t="s">
        <v>155</v>
      </c>
      <c r="BG47" s="184"/>
      <c r="BH47" s="184"/>
      <c r="BI47" s="184"/>
      <c r="BJ47" s="184"/>
      <c r="BK47" s="184"/>
      <c r="BL47" s="184"/>
      <c r="BM47" s="184"/>
      <c r="BN47" s="184"/>
      <c r="BO47" s="184"/>
      <c r="BP47" s="184"/>
      <c r="BQ47" s="184"/>
      <c r="BR47" s="184"/>
      <c r="BS47" s="184"/>
      <c r="BT47" s="184"/>
      <c r="BU47" s="184"/>
      <c r="BV47" s="184"/>
      <c r="BW47" s="184"/>
      <c r="BX47" s="184"/>
      <c r="BY47" s="185"/>
      <c r="BZ47" s="32"/>
      <c r="CA47" s="32"/>
      <c r="CB47" s="8"/>
      <c r="CC47" s="8"/>
      <c r="CD47" s="8"/>
      <c r="CE47" s="8"/>
      <c r="CF47" s="8"/>
      <c r="CG47" s="7"/>
      <c r="CH47" s="7"/>
      <c r="CI47" s="7"/>
      <c r="CJ47" s="7"/>
      <c r="CK47" s="7"/>
      <c r="CL47" s="7"/>
      <c r="CM47" s="7"/>
    </row>
    <row r="48" spans="2:91" s="20" customFormat="1" ht="18.75" customHeight="1" x14ac:dyDescent="0.2">
      <c r="B48" s="186" t="s">
        <v>156</v>
      </c>
      <c r="C48" s="187"/>
      <c r="D48" s="187"/>
      <c r="E48" s="187"/>
      <c r="F48" s="187"/>
      <c r="G48" s="187"/>
      <c r="H48" s="187"/>
      <c r="I48" s="187"/>
      <c r="J48" s="187"/>
      <c r="K48" s="187"/>
      <c r="L48" s="187"/>
      <c r="M48" s="187"/>
      <c r="N48" s="187"/>
      <c r="O48" s="187"/>
      <c r="P48" s="187"/>
      <c r="Q48" s="187"/>
      <c r="R48" s="187"/>
      <c r="S48" s="187"/>
      <c r="T48" s="187"/>
      <c r="U48" s="187"/>
      <c r="V48" s="187"/>
      <c r="W48" s="187"/>
      <c r="X48" s="187"/>
      <c r="Y48" s="187"/>
      <c r="Z48" s="187"/>
      <c r="AA48" s="188" t="str">
        <f>IF(B56="zadajte hodnoty do bielych buniek","","neaplikuje sa")</f>
        <v/>
      </c>
      <c r="AB48" s="188"/>
      <c r="AC48" s="188"/>
      <c r="AD48" s="188"/>
      <c r="AE48" s="188"/>
      <c r="AF48" s="188"/>
      <c r="AG48" s="189" t="str">
        <f>IF(B56="zadajte hodnoty do bielych buniek","","neaplikuje sa")</f>
        <v/>
      </c>
      <c r="AH48" s="189"/>
      <c r="AI48" s="189"/>
      <c r="AJ48" s="189"/>
      <c r="AK48" s="189"/>
      <c r="AL48" s="189"/>
      <c r="AM48" s="189"/>
      <c r="AN48" s="189"/>
      <c r="AO48" s="189"/>
      <c r="AP48" s="189"/>
      <c r="AQ48" s="189"/>
      <c r="AR48" s="189"/>
      <c r="AS48" s="189"/>
      <c r="AT48" s="189"/>
      <c r="AU48" s="189"/>
      <c r="AV48" s="189"/>
      <c r="AW48" s="189"/>
      <c r="AX48" s="189"/>
      <c r="AY48" s="189"/>
      <c r="AZ48" s="188" t="str">
        <f>IF(B56="zadajte hodnoty do bielych buniek","","neaplikuje sa")</f>
        <v/>
      </c>
      <c r="BA48" s="188"/>
      <c r="BB48" s="188"/>
      <c r="BC48" s="188"/>
      <c r="BD48" s="188"/>
      <c r="BE48" s="188"/>
      <c r="BF48" s="189" t="str">
        <f>IF(B56="zadajte hodnoty do bielych buniek","","neaplikuje sa")</f>
        <v/>
      </c>
      <c r="BG48" s="189"/>
      <c r="BH48" s="189"/>
      <c r="BI48" s="189"/>
      <c r="BJ48" s="189"/>
      <c r="BK48" s="189"/>
      <c r="BL48" s="189"/>
      <c r="BM48" s="189"/>
      <c r="BN48" s="189"/>
      <c r="BO48" s="189"/>
      <c r="BP48" s="189"/>
      <c r="BQ48" s="189"/>
      <c r="BR48" s="189"/>
      <c r="BS48" s="189"/>
      <c r="BT48" s="189"/>
      <c r="BU48" s="189"/>
      <c r="BV48" s="189"/>
      <c r="BW48" s="189"/>
      <c r="BX48" s="189"/>
      <c r="BY48" s="190"/>
      <c r="BZ48" s="32"/>
      <c r="CA48" s="32"/>
      <c r="CB48" s="8"/>
      <c r="CC48" s="8"/>
      <c r="CD48" s="8"/>
      <c r="CE48" s="8"/>
      <c r="CF48" s="8"/>
      <c r="CG48" s="7"/>
      <c r="CH48" s="7"/>
      <c r="CI48" s="7"/>
      <c r="CJ48" s="7"/>
      <c r="CK48" s="7"/>
      <c r="CL48" s="7"/>
      <c r="CM48" s="7"/>
    </row>
    <row r="49" spans="2:91" s="20" customFormat="1" ht="18.75" customHeight="1" x14ac:dyDescent="0.2">
      <c r="B49" s="135" t="s">
        <v>157</v>
      </c>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c r="AA49" s="140" t="str">
        <f>IF(B56="zadajte hodnoty do bielych buniek","","neaplikuje sa")</f>
        <v/>
      </c>
      <c r="AB49" s="140"/>
      <c r="AC49" s="140"/>
      <c r="AD49" s="140"/>
      <c r="AE49" s="140"/>
      <c r="AF49" s="140"/>
      <c r="AG49" s="139" t="str">
        <f>IF(B56="zadajte hodnoty do bielych buniek","","neaplikuje sa")</f>
        <v/>
      </c>
      <c r="AH49" s="139"/>
      <c r="AI49" s="139"/>
      <c r="AJ49" s="139"/>
      <c r="AK49" s="139"/>
      <c r="AL49" s="139"/>
      <c r="AM49" s="139"/>
      <c r="AN49" s="139"/>
      <c r="AO49" s="139"/>
      <c r="AP49" s="139"/>
      <c r="AQ49" s="139"/>
      <c r="AR49" s="139"/>
      <c r="AS49" s="139"/>
      <c r="AT49" s="139"/>
      <c r="AU49" s="139"/>
      <c r="AV49" s="139"/>
      <c r="AW49" s="139"/>
      <c r="AX49" s="139"/>
      <c r="AY49" s="139"/>
      <c r="AZ49" s="140" t="str">
        <f>IF(B56="zadajte hodnoty do bielych buniek","","neaplikuje sa")</f>
        <v/>
      </c>
      <c r="BA49" s="140"/>
      <c r="BB49" s="140"/>
      <c r="BC49" s="140"/>
      <c r="BD49" s="140"/>
      <c r="BE49" s="140"/>
      <c r="BF49" s="139" t="str">
        <f>IF(B56="zadajte hodnoty do bielych buniek","","neaplikuje sa")</f>
        <v/>
      </c>
      <c r="BG49" s="139"/>
      <c r="BH49" s="139"/>
      <c r="BI49" s="139"/>
      <c r="BJ49" s="139"/>
      <c r="BK49" s="139"/>
      <c r="BL49" s="139"/>
      <c r="BM49" s="139"/>
      <c r="BN49" s="139"/>
      <c r="BO49" s="139"/>
      <c r="BP49" s="139"/>
      <c r="BQ49" s="139"/>
      <c r="BR49" s="139"/>
      <c r="BS49" s="139"/>
      <c r="BT49" s="139"/>
      <c r="BU49" s="139"/>
      <c r="BV49" s="139"/>
      <c r="BW49" s="139"/>
      <c r="BX49" s="139"/>
      <c r="BY49" s="192"/>
      <c r="BZ49" s="32"/>
      <c r="CA49" s="32"/>
      <c r="CB49" s="8"/>
      <c r="CC49" s="8"/>
      <c r="CD49" s="8"/>
      <c r="CE49" s="8"/>
      <c r="CF49" s="8"/>
      <c r="CG49" s="7"/>
      <c r="CH49" s="7"/>
      <c r="CI49" s="7"/>
      <c r="CJ49" s="7"/>
      <c r="CK49" s="7"/>
      <c r="CL49" s="7"/>
      <c r="CM49" s="7"/>
    </row>
    <row r="50" spans="2:91" s="20" customFormat="1" ht="18.75" customHeight="1" x14ac:dyDescent="0.2">
      <c r="B50" s="135" t="s">
        <v>158</v>
      </c>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c r="AA50" s="140" t="str">
        <f>IF(B56="zadajte hodnoty do bielych buniek","","neaplikuje sa")</f>
        <v/>
      </c>
      <c r="AB50" s="140"/>
      <c r="AC50" s="140"/>
      <c r="AD50" s="140"/>
      <c r="AE50" s="140"/>
      <c r="AF50" s="140"/>
      <c r="AG50" s="140"/>
      <c r="AH50" s="140"/>
      <c r="AI50" s="140"/>
      <c r="AJ50" s="140"/>
      <c r="AK50" s="140"/>
      <c r="AL50" s="140"/>
      <c r="AM50" s="140"/>
      <c r="AN50" s="140"/>
      <c r="AO50" s="140"/>
      <c r="AP50" s="140"/>
      <c r="AQ50" s="140"/>
      <c r="AR50" s="140"/>
      <c r="AS50" s="140"/>
      <c r="AT50" s="140"/>
      <c r="AU50" s="140"/>
      <c r="AV50" s="140"/>
      <c r="AW50" s="140"/>
      <c r="AX50" s="140"/>
      <c r="AY50" s="140"/>
      <c r="AZ50" s="140" t="str">
        <f>IF(B56="zadajte hodnoty do bielych buniek","","neaplikuje sa")</f>
        <v/>
      </c>
      <c r="BA50" s="140"/>
      <c r="BB50" s="140"/>
      <c r="BC50" s="140"/>
      <c r="BD50" s="140"/>
      <c r="BE50" s="140"/>
      <c r="BF50" s="140" t="str">
        <f>IF(B56="zadajte hodnoty do bielych buniek","","neaplikuje sa")</f>
        <v/>
      </c>
      <c r="BG50" s="140"/>
      <c r="BH50" s="140"/>
      <c r="BI50" s="140"/>
      <c r="BJ50" s="140"/>
      <c r="BK50" s="140"/>
      <c r="BL50" s="140"/>
      <c r="BM50" s="140"/>
      <c r="BN50" s="140"/>
      <c r="BO50" s="140"/>
      <c r="BP50" s="140"/>
      <c r="BQ50" s="140"/>
      <c r="BR50" s="140"/>
      <c r="BS50" s="140"/>
      <c r="BT50" s="140"/>
      <c r="BU50" s="140"/>
      <c r="BV50" s="140"/>
      <c r="BW50" s="140"/>
      <c r="BX50" s="140"/>
      <c r="BY50" s="201"/>
      <c r="BZ50" s="32"/>
      <c r="CA50" s="32"/>
      <c r="CB50" s="8"/>
      <c r="CC50" s="8"/>
      <c r="CD50" s="8"/>
      <c r="CE50" s="8"/>
      <c r="CF50" s="8"/>
      <c r="CG50" s="7"/>
      <c r="CH50" s="7"/>
      <c r="CI50" s="7"/>
      <c r="CJ50" s="7"/>
      <c r="CK50" s="7"/>
      <c r="CL50" s="7"/>
      <c r="CM50" s="7"/>
    </row>
    <row r="51" spans="2:91" s="20" customFormat="1" ht="18.75" customHeight="1" x14ac:dyDescent="0.2">
      <c r="B51" s="135" t="s">
        <v>159</v>
      </c>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40" t="str">
        <f>IF(B56="zadajte hodnoty do bielych buniek","","neaplikuje sa")</f>
        <v/>
      </c>
      <c r="AB51" s="140"/>
      <c r="AC51" s="140"/>
      <c r="AD51" s="140"/>
      <c r="AE51" s="140"/>
      <c r="AF51" s="140"/>
      <c r="AG51" s="140"/>
      <c r="AH51" s="140"/>
      <c r="AI51" s="140"/>
      <c r="AJ51" s="140"/>
      <c r="AK51" s="140"/>
      <c r="AL51" s="140"/>
      <c r="AM51" s="140"/>
      <c r="AN51" s="140"/>
      <c r="AO51" s="140"/>
      <c r="AP51" s="140"/>
      <c r="AQ51" s="140"/>
      <c r="AR51" s="140"/>
      <c r="AS51" s="140"/>
      <c r="AT51" s="140"/>
      <c r="AU51" s="140"/>
      <c r="AV51" s="140"/>
      <c r="AW51" s="140"/>
      <c r="AX51" s="140"/>
      <c r="AY51" s="140"/>
      <c r="AZ51" s="140" t="str">
        <f>IF(B56="zadajte hodnoty do bielych buniek","","neaplikuje sa")</f>
        <v/>
      </c>
      <c r="BA51" s="140"/>
      <c r="BB51" s="140"/>
      <c r="BC51" s="140"/>
      <c r="BD51" s="140"/>
      <c r="BE51" s="140"/>
      <c r="BF51" s="140" t="str">
        <f>IF(B56="zadajte hodnoty do bielych buniek","","neaplikuje sa")</f>
        <v/>
      </c>
      <c r="BG51" s="140"/>
      <c r="BH51" s="140"/>
      <c r="BI51" s="140"/>
      <c r="BJ51" s="140"/>
      <c r="BK51" s="140"/>
      <c r="BL51" s="140"/>
      <c r="BM51" s="140"/>
      <c r="BN51" s="140"/>
      <c r="BO51" s="140"/>
      <c r="BP51" s="140"/>
      <c r="BQ51" s="140"/>
      <c r="BR51" s="140"/>
      <c r="BS51" s="140"/>
      <c r="BT51" s="140"/>
      <c r="BU51" s="140"/>
      <c r="BV51" s="140"/>
      <c r="BW51" s="140"/>
      <c r="BX51" s="140"/>
      <c r="BY51" s="201"/>
      <c r="BZ51" s="32"/>
      <c r="CA51" s="32"/>
      <c r="CB51" s="8"/>
      <c r="CC51" s="8"/>
      <c r="CD51" s="8"/>
      <c r="CE51" s="8"/>
      <c r="CF51" s="8"/>
      <c r="CG51" s="7"/>
      <c r="CH51" s="7"/>
      <c r="CI51" s="7"/>
      <c r="CJ51" s="7"/>
      <c r="CK51" s="7"/>
      <c r="CL51" s="7"/>
      <c r="CM51" s="7"/>
    </row>
    <row r="52" spans="2:91" s="20" customFormat="1" ht="18.75" customHeight="1" x14ac:dyDescent="0.2">
      <c r="B52" s="135" t="s">
        <v>160</v>
      </c>
      <c r="C52" s="136"/>
      <c r="D52" s="136"/>
      <c r="E52" s="136"/>
      <c r="F52" s="136"/>
      <c r="G52" s="136"/>
      <c r="H52" s="136"/>
      <c r="I52" s="136"/>
      <c r="J52" s="136"/>
      <c r="K52" s="136"/>
      <c r="L52" s="136"/>
      <c r="M52" s="136"/>
      <c r="N52" s="136"/>
      <c r="O52" s="136"/>
      <c r="P52" s="136"/>
      <c r="Q52" s="136"/>
      <c r="R52" s="136"/>
      <c r="S52" s="136"/>
      <c r="T52" s="136"/>
      <c r="U52" s="136"/>
      <c r="V52" s="136"/>
      <c r="W52" s="136"/>
      <c r="X52" s="136"/>
      <c r="Y52" s="136"/>
      <c r="Z52" s="136"/>
      <c r="AA52" s="140" t="str">
        <f>IF(B56="zadajte hodnoty do bielych buniek","",IF(AB32="nemám výkaz","neaplikuje sa",IF(AG38=0,"ťažkosti",IF(OR(AG37/AG38&lt;0,AG37/AG38&gt;7.5),"ťažkosti","OK"))))</f>
        <v/>
      </c>
      <c r="AB52" s="140"/>
      <c r="AC52" s="140"/>
      <c r="AD52" s="140"/>
      <c r="AE52" s="140"/>
      <c r="AF52" s="140"/>
      <c r="AG52" s="139" t="str">
        <f>IF(B56="zadajte hodnoty do bielych buniek","",IF(AZ32="nemám výkaz","neaplikuje sa",IF(BF38=0,"ťažkosti",IF(OR(BF37/BF38&lt;0,BF37/BF38&gt;7.5),"ťažkosti","OK"))))</f>
        <v/>
      </c>
      <c r="AH52" s="139"/>
      <c r="AI52" s="139"/>
      <c r="AJ52" s="139"/>
      <c r="AK52" s="139"/>
      <c r="AL52" s="139"/>
      <c r="AM52" s="139"/>
      <c r="AN52" s="139"/>
      <c r="AO52" s="139"/>
      <c r="AP52" s="139"/>
      <c r="AQ52" s="139"/>
      <c r="AR52" s="139"/>
      <c r="AS52" s="139"/>
      <c r="AT52" s="139"/>
      <c r="AU52" s="139"/>
      <c r="AV52" s="139"/>
      <c r="AW52" s="139"/>
      <c r="AX52" s="139"/>
      <c r="AY52" s="139"/>
      <c r="AZ52" s="140" t="str">
        <f>IF(B56="zadajte hodnoty do bielych buniek","","neaplikuje sa")</f>
        <v/>
      </c>
      <c r="BA52" s="140"/>
      <c r="BB52" s="140"/>
      <c r="BC52" s="140"/>
      <c r="BD52" s="140"/>
      <c r="BE52" s="140"/>
      <c r="BF52" s="139" t="str">
        <f>IF(B56="zadajte hodnoty do bielych buniek","",IF(OR(AB32="nemám výkaz",AZ32="nemám výkaz"),"neaplikuje sa",IF(AND(AA52="ťažkosti",AG52="ťažkosti",AA53="ťažkosti",AG53="ťažkosti"),"ťažkosti","OK")))</f>
        <v/>
      </c>
      <c r="BG52" s="139"/>
      <c r="BH52" s="139"/>
      <c r="BI52" s="139"/>
      <c r="BJ52" s="139"/>
      <c r="BK52" s="139"/>
      <c r="BL52" s="139"/>
      <c r="BM52" s="139"/>
      <c r="BN52" s="139"/>
      <c r="BO52" s="139"/>
      <c r="BP52" s="139"/>
      <c r="BQ52" s="139"/>
      <c r="BR52" s="139"/>
      <c r="BS52" s="139"/>
      <c r="BT52" s="139"/>
      <c r="BU52" s="139"/>
      <c r="BV52" s="139"/>
      <c r="BW52" s="139"/>
      <c r="BX52" s="139"/>
      <c r="BY52" s="192"/>
      <c r="BZ52" s="32"/>
      <c r="CA52" s="32"/>
      <c r="CB52" s="8"/>
      <c r="CC52" s="8"/>
      <c r="CD52" s="8"/>
      <c r="CE52" s="8"/>
      <c r="CF52" s="8"/>
      <c r="CG52" s="7"/>
      <c r="CH52" s="7"/>
      <c r="CI52" s="7"/>
      <c r="CJ52" s="7"/>
      <c r="CK52" s="7"/>
      <c r="CL52" s="7"/>
      <c r="CM52" s="7"/>
    </row>
    <row r="53" spans="2:91" s="20" customFormat="1" ht="18.75" customHeight="1" thickBot="1" x14ac:dyDescent="0.25">
      <c r="B53" s="137" t="s">
        <v>161</v>
      </c>
      <c r="C53" s="138"/>
      <c r="D53" s="138"/>
      <c r="E53" s="138"/>
      <c r="F53" s="138"/>
      <c r="G53" s="138"/>
      <c r="H53" s="138"/>
      <c r="I53" s="138"/>
      <c r="J53" s="138"/>
      <c r="K53" s="138"/>
      <c r="L53" s="138"/>
      <c r="M53" s="138"/>
      <c r="N53" s="138"/>
      <c r="O53" s="138"/>
      <c r="P53" s="138"/>
      <c r="Q53" s="138"/>
      <c r="R53" s="138"/>
      <c r="S53" s="138"/>
      <c r="T53" s="138"/>
      <c r="U53" s="138"/>
      <c r="V53" s="138"/>
      <c r="W53" s="138"/>
      <c r="X53" s="138"/>
      <c r="Y53" s="138"/>
      <c r="Z53" s="138"/>
      <c r="AA53" s="191" t="str">
        <f>IF(B56="zadajte hodnoty do bielych buniek","",IF(AB32="nemám výkaz","neaplikuje sa",IF(AG40=0,"OK",IF(AG42/AG40&lt;1,"ťažkosti","OK"))))</f>
        <v/>
      </c>
      <c r="AB53" s="191"/>
      <c r="AC53" s="191"/>
      <c r="AD53" s="191"/>
      <c r="AE53" s="191"/>
      <c r="AF53" s="191"/>
      <c r="AG53" s="193" t="str">
        <f>IF(B56="zadajte hodnoty do bielych buniek","",IF(AZ32="nemám výkaz","neaplikuje sa",IF(BF40=0,"OK",IF(BF42/BF40&lt;1,"ťažkosti","OK"))))</f>
        <v/>
      </c>
      <c r="AH53" s="193"/>
      <c r="AI53" s="193"/>
      <c r="AJ53" s="193"/>
      <c r="AK53" s="193"/>
      <c r="AL53" s="193"/>
      <c r="AM53" s="193"/>
      <c r="AN53" s="193"/>
      <c r="AO53" s="193"/>
      <c r="AP53" s="193"/>
      <c r="AQ53" s="193"/>
      <c r="AR53" s="193"/>
      <c r="AS53" s="193"/>
      <c r="AT53" s="193"/>
      <c r="AU53" s="193"/>
      <c r="AV53" s="193"/>
      <c r="AW53" s="193"/>
      <c r="AX53" s="193"/>
      <c r="AY53" s="193"/>
      <c r="AZ53" s="191"/>
      <c r="BA53" s="191"/>
      <c r="BB53" s="191"/>
      <c r="BC53" s="191"/>
      <c r="BD53" s="191"/>
      <c r="BE53" s="191"/>
      <c r="BF53" s="193"/>
      <c r="BG53" s="193"/>
      <c r="BH53" s="193"/>
      <c r="BI53" s="193"/>
      <c r="BJ53" s="193"/>
      <c r="BK53" s="193"/>
      <c r="BL53" s="193"/>
      <c r="BM53" s="193"/>
      <c r="BN53" s="193"/>
      <c r="BO53" s="193"/>
      <c r="BP53" s="193"/>
      <c r="BQ53" s="193"/>
      <c r="BR53" s="193"/>
      <c r="BS53" s="193"/>
      <c r="BT53" s="193"/>
      <c r="BU53" s="193"/>
      <c r="BV53" s="193"/>
      <c r="BW53" s="193"/>
      <c r="BX53" s="193"/>
      <c r="BY53" s="194"/>
      <c r="BZ53" s="32"/>
      <c r="CA53" s="32"/>
      <c r="CB53" s="8"/>
      <c r="CC53" s="8"/>
      <c r="CD53" s="8"/>
      <c r="CE53" s="8"/>
      <c r="CF53" s="8"/>
      <c r="CG53" s="7"/>
      <c r="CH53" s="7"/>
      <c r="CI53" s="7"/>
      <c r="CJ53" s="7"/>
      <c r="CK53" s="7"/>
      <c r="CL53" s="7"/>
      <c r="CM53" s="7"/>
    </row>
    <row r="54" spans="2:91" s="20" customFormat="1" ht="18.75" customHeight="1" x14ac:dyDescent="0.2">
      <c r="B54" s="2"/>
      <c r="C54" s="2"/>
      <c r="D54" s="2"/>
      <c r="E54" s="2"/>
      <c r="F54" s="2"/>
      <c r="G54" s="2"/>
      <c r="H54" s="2"/>
      <c r="I54" s="2"/>
      <c r="J54" s="2"/>
      <c r="K54" s="2"/>
      <c r="L54" s="2"/>
      <c r="M54" s="2"/>
      <c r="N54" s="2"/>
      <c r="O54" s="2"/>
      <c r="P54" s="2"/>
      <c r="Q54" s="2"/>
      <c r="R54" s="2"/>
      <c r="S54" s="2"/>
      <c r="T54" s="2"/>
      <c r="U54" s="2"/>
      <c r="V54" s="2"/>
      <c r="W54" s="2"/>
      <c r="X54" s="2"/>
      <c r="Y54" s="2"/>
      <c r="Z54" s="2"/>
      <c r="AA54" s="43"/>
      <c r="AB54" s="43"/>
      <c r="AC54" s="43"/>
      <c r="AD54" s="43"/>
      <c r="AE54" s="43"/>
      <c r="AF54" s="43"/>
      <c r="AG54" s="44"/>
      <c r="AH54" s="44"/>
      <c r="AI54" s="44"/>
      <c r="AJ54" s="44"/>
      <c r="AK54" s="44"/>
      <c r="AL54" s="44"/>
      <c r="AM54" s="44"/>
      <c r="AN54" s="44"/>
      <c r="AO54" s="44"/>
      <c r="AP54" s="44"/>
      <c r="AQ54" s="44"/>
      <c r="AR54" s="44"/>
      <c r="AS54" s="44"/>
      <c r="AT54" s="44"/>
      <c r="AU54" s="44"/>
      <c r="AV54" s="44"/>
      <c r="AW54" s="44"/>
      <c r="AX54" s="44"/>
      <c r="AY54" s="44"/>
      <c r="AZ54" s="45"/>
      <c r="BA54" s="45"/>
      <c r="BB54" s="45"/>
      <c r="BC54" s="45"/>
      <c r="BD54" s="45"/>
      <c r="BE54" s="45"/>
      <c r="BF54" s="44"/>
      <c r="BG54" s="44"/>
      <c r="BH54" s="44"/>
      <c r="BI54" s="44"/>
      <c r="BJ54" s="44"/>
      <c r="BK54" s="44"/>
      <c r="BL54" s="44"/>
      <c r="BM54" s="44"/>
      <c r="BN54" s="44"/>
      <c r="BO54" s="44"/>
      <c r="BP54" s="44"/>
      <c r="BQ54" s="44"/>
      <c r="BR54" s="44"/>
      <c r="BS54" s="44"/>
      <c r="BT54" s="44"/>
      <c r="BU54" s="44"/>
      <c r="BV54" s="44"/>
      <c r="BW54" s="44"/>
      <c r="BX54" s="44"/>
      <c r="BY54" s="44"/>
      <c r="BZ54" s="32"/>
      <c r="CA54" s="32"/>
      <c r="CB54" s="8"/>
      <c r="CC54" s="8"/>
      <c r="CD54" s="8"/>
      <c r="CE54" s="8"/>
      <c r="CF54" s="8"/>
      <c r="CG54" s="7"/>
      <c r="CH54" s="7"/>
      <c r="CI54" s="7"/>
      <c r="CJ54" s="7"/>
      <c r="CK54" s="7"/>
      <c r="CL54" s="7"/>
      <c r="CM54" s="7"/>
    </row>
    <row r="55" spans="2:91" s="20" customFormat="1" ht="18.75" customHeight="1" x14ac:dyDescent="0.2">
      <c r="B55" s="147" t="s">
        <v>163</v>
      </c>
      <c r="C55" s="147"/>
      <c r="D55" s="147"/>
      <c r="E55" s="147"/>
      <c r="F55" s="147"/>
      <c r="G55" s="147"/>
      <c r="H55" s="147"/>
      <c r="I55" s="147"/>
      <c r="J55" s="147"/>
      <c r="K55" s="147"/>
      <c r="L55" s="147"/>
      <c r="M55" s="147"/>
      <c r="N55" s="147"/>
      <c r="O55" s="147"/>
      <c r="P55" s="147"/>
      <c r="Q55" s="147"/>
      <c r="R55" s="147"/>
      <c r="S55" s="147"/>
      <c r="T55" s="147"/>
      <c r="U55" s="147"/>
      <c r="V55" s="147"/>
      <c r="W55" s="147"/>
      <c r="X55" s="147"/>
      <c r="Y55" s="147"/>
      <c r="Z55" s="147"/>
      <c r="AA55" s="147"/>
      <c r="AB55" s="147"/>
      <c r="AC55" s="147"/>
      <c r="AD55" s="147"/>
      <c r="AE55" s="147"/>
      <c r="AF55" s="147"/>
      <c r="AG55" s="147"/>
      <c r="AH55" s="147"/>
      <c r="AI55" s="147"/>
      <c r="AJ55" s="147"/>
      <c r="AK55" s="147"/>
      <c r="AL55" s="147"/>
      <c r="AM55" s="147"/>
      <c r="AN55" s="147"/>
      <c r="AO55" s="147"/>
      <c r="AP55" s="147"/>
      <c r="AQ55" s="147"/>
      <c r="AR55" s="147"/>
      <c r="AS55" s="147"/>
      <c r="AT55" s="147"/>
      <c r="AU55" s="147"/>
      <c r="AV55" s="147"/>
      <c r="AW55" s="147"/>
      <c r="AX55" s="147"/>
      <c r="AY55" s="147"/>
      <c r="AZ55" s="147"/>
      <c r="BA55" s="147"/>
      <c r="BB55" s="147"/>
      <c r="BC55" s="147"/>
      <c r="BD55" s="147"/>
      <c r="BE55" s="147"/>
      <c r="BF55" s="147"/>
      <c r="BG55" s="147"/>
      <c r="BH55" s="147"/>
      <c r="BI55" s="147"/>
      <c r="BJ55" s="147"/>
      <c r="BK55" s="147"/>
      <c r="BL55" s="147"/>
      <c r="BM55" s="147"/>
      <c r="BN55" s="147"/>
      <c r="BO55" s="147"/>
      <c r="BP55" s="147"/>
      <c r="BQ55" s="147"/>
      <c r="BR55" s="147"/>
      <c r="BS55" s="147"/>
      <c r="BT55" s="147"/>
      <c r="BU55" s="147"/>
      <c r="BV55" s="147"/>
      <c r="BW55" s="147"/>
      <c r="BX55" s="147"/>
      <c r="BY55" s="147"/>
      <c r="BZ55" s="32"/>
      <c r="CA55" s="32"/>
      <c r="CB55" s="8"/>
      <c r="CC55" s="8"/>
      <c r="CD55" s="8"/>
      <c r="CE55" s="8"/>
      <c r="CF55" s="8"/>
      <c r="CG55" s="7"/>
      <c r="CH55" s="7"/>
      <c r="CI55" s="7"/>
      <c r="CJ55" s="7"/>
      <c r="CK55" s="7"/>
      <c r="CL55" s="7"/>
      <c r="CM55" s="7"/>
    </row>
    <row r="56" spans="2:91" s="8" customFormat="1" ht="35.25" customHeight="1" thickBot="1" x14ac:dyDescent="0.25">
      <c r="B56" s="209" t="str">
        <f>IF(OR(T12="",T13="",T18="",T19="",T20="",AB32="",AZ32="",AND(AG37="",AA37&lt;&gt;"----"),AND(AG38="",AA38&lt;&gt;"----"),AND(AG39="",AA39&lt;&gt;"----"),AND(AG40="",AA40&lt;&gt;"----"),AND(AG41="",AA41&lt;&gt;"----"),AND(BF37="",AZ37&lt;&gt;"----"),AND(BF38="",AZ38&lt;&gt;"----"),AND(BF39="",AZ39&lt;&gt;"----"),AND(BF40="",AZ40&lt;&gt;"----"),AND(BF41="",AZ41&lt;&gt;"----")),"zadajte hodnoty do bielych buniek","OK")</f>
        <v>zadajte hodnoty do bielych buniek</v>
      </c>
      <c r="C56" s="209"/>
      <c r="D56" s="209"/>
      <c r="E56" s="209"/>
      <c r="F56" s="209"/>
      <c r="G56" s="209"/>
      <c r="H56" s="209"/>
      <c r="I56" s="209"/>
      <c r="J56" s="209"/>
      <c r="K56" s="209"/>
      <c r="L56" s="209"/>
      <c r="M56" s="209"/>
      <c r="N56" s="209"/>
      <c r="O56" s="209"/>
      <c r="P56" s="209"/>
      <c r="Q56" s="209"/>
      <c r="R56" s="209"/>
      <c r="S56" s="209"/>
      <c r="T56" s="209"/>
      <c r="U56" s="209"/>
      <c r="V56" s="209"/>
      <c r="W56" s="209"/>
      <c r="X56" s="209"/>
      <c r="Y56" s="209"/>
      <c r="Z56" s="209"/>
      <c r="AA56" s="209"/>
      <c r="AB56" s="209"/>
      <c r="AC56" s="209"/>
      <c r="AD56" s="209"/>
      <c r="AE56" s="209"/>
      <c r="AF56" s="209"/>
      <c r="AG56" s="209"/>
      <c r="AH56" s="209"/>
      <c r="AI56" s="209"/>
      <c r="AJ56" s="209"/>
      <c r="AK56" s="209"/>
      <c r="AL56" s="209"/>
      <c r="AM56" s="209"/>
      <c r="AN56" s="209"/>
      <c r="AO56" s="209"/>
      <c r="AP56" s="209"/>
      <c r="AQ56" s="209"/>
      <c r="AR56" s="209"/>
      <c r="AS56" s="209"/>
      <c r="AT56" s="209"/>
      <c r="AU56" s="209"/>
      <c r="AV56" s="209"/>
      <c r="AW56" s="209"/>
      <c r="AX56" s="209"/>
      <c r="AY56" s="209"/>
      <c r="AZ56" s="209"/>
      <c r="BA56" s="209"/>
      <c r="BB56" s="209"/>
      <c r="BC56" s="209"/>
      <c r="BD56" s="209"/>
      <c r="BE56" s="209"/>
      <c r="BF56" s="209"/>
      <c r="BG56" s="209"/>
      <c r="BH56" s="209"/>
      <c r="BI56" s="209"/>
      <c r="BJ56" s="209"/>
      <c r="BK56" s="209"/>
      <c r="BL56" s="209"/>
      <c r="BM56" s="209"/>
      <c r="BN56" s="209"/>
      <c r="BO56" s="209"/>
      <c r="BP56" s="209"/>
      <c r="BQ56" s="209"/>
      <c r="BR56" s="209"/>
      <c r="BS56" s="209"/>
      <c r="BT56" s="209"/>
      <c r="BU56" s="209"/>
      <c r="BV56" s="209"/>
      <c r="BW56" s="209"/>
      <c r="BX56" s="209"/>
      <c r="BY56" s="209"/>
      <c r="CG56" s="7"/>
      <c r="CH56" s="7"/>
      <c r="CI56" s="7"/>
      <c r="CJ56" s="7"/>
      <c r="CK56" s="7"/>
      <c r="CL56" s="7"/>
      <c r="CM56" s="7"/>
    </row>
    <row r="57" spans="2:91" s="8" customFormat="1" ht="13.5" thickTop="1" x14ac:dyDescent="0.2">
      <c r="B57" s="41"/>
      <c r="C57" s="41"/>
      <c r="D57" s="4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195" t="str">
        <f>IF(B56="zadajte hodnoty do bielych buniek","",IF(OR(BF48="ťažkosti",BF49="ťažkosti",BF50="ťažkosti",BF51="ťažkosti",BF52="ťažkosti"),"podnik je v ťažkostiach","podnik nie je v ťažkostiach"))</f>
        <v/>
      </c>
      <c r="AE57" s="196"/>
      <c r="AF57" s="196"/>
      <c r="AG57" s="196"/>
      <c r="AH57" s="196"/>
      <c r="AI57" s="196"/>
      <c r="AJ57" s="196"/>
      <c r="AK57" s="196"/>
      <c r="AL57" s="196"/>
      <c r="AM57" s="196"/>
      <c r="AN57" s="196"/>
      <c r="AO57" s="196"/>
      <c r="AP57" s="196"/>
      <c r="AQ57" s="196"/>
      <c r="AR57" s="196"/>
      <c r="AS57" s="196"/>
      <c r="AT57" s="196"/>
      <c r="AU57" s="196"/>
      <c r="AV57" s="196"/>
      <c r="AW57" s="197"/>
      <c r="AX57" s="22"/>
      <c r="AY57" s="22"/>
      <c r="AZ57" s="22"/>
      <c r="BA57" s="22"/>
      <c r="BB57" s="22"/>
      <c r="BC57" s="22"/>
      <c r="BD57" s="22"/>
      <c r="BE57" s="22"/>
      <c r="BF57" s="22"/>
      <c r="BG57" s="22"/>
      <c r="BH57" s="22"/>
      <c r="BI57" s="22"/>
      <c r="BJ57" s="22"/>
      <c r="BK57" s="22"/>
      <c r="BL57" s="22"/>
      <c r="BM57" s="22"/>
      <c r="BN57" s="22"/>
      <c r="BO57" s="22"/>
      <c r="BP57" s="22"/>
      <c r="BQ57" s="22"/>
      <c r="BR57" s="22"/>
      <c r="BS57" s="22"/>
      <c r="BT57" s="22"/>
      <c r="BU57" s="22"/>
      <c r="BV57" s="22"/>
      <c r="BW57" s="22"/>
      <c r="BX57" s="22"/>
      <c r="BY57" s="27"/>
      <c r="CG57" s="7"/>
      <c r="CH57" s="7"/>
      <c r="CI57" s="7"/>
      <c r="CJ57" s="7"/>
      <c r="CK57" s="7"/>
      <c r="CL57" s="7"/>
      <c r="CM57" s="7"/>
    </row>
    <row r="58" spans="2:91" s="8" customFormat="1" ht="13.5" thickBot="1" x14ac:dyDescent="0.25">
      <c r="B58" s="41"/>
      <c r="C58" s="41"/>
      <c r="D58" s="4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198"/>
      <c r="AE58" s="199"/>
      <c r="AF58" s="199"/>
      <c r="AG58" s="199"/>
      <c r="AH58" s="199"/>
      <c r="AI58" s="199"/>
      <c r="AJ58" s="199"/>
      <c r="AK58" s="199"/>
      <c r="AL58" s="199"/>
      <c r="AM58" s="199"/>
      <c r="AN58" s="199"/>
      <c r="AO58" s="199"/>
      <c r="AP58" s="199"/>
      <c r="AQ58" s="199"/>
      <c r="AR58" s="199"/>
      <c r="AS58" s="199"/>
      <c r="AT58" s="199"/>
      <c r="AU58" s="199"/>
      <c r="AV58" s="199"/>
      <c r="AW58" s="200"/>
      <c r="AX58" s="22"/>
      <c r="AY58" s="22"/>
      <c r="AZ58" s="22"/>
      <c r="BA58" s="22"/>
      <c r="BB58" s="22"/>
      <c r="BC58" s="22"/>
      <c r="BD58" s="22"/>
      <c r="BE58" s="22"/>
      <c r="BF58" s="22"/>
      <c r="BG58" s="22"/>
      <c r="BH58" s="22"/>
      <c r="BI58" s="22"/>
      <c r="BJ58" s="22"/>
      <c r="BK58" s="22"/>
      <c r="BL58" s="22"/>
      <c r="BM58" s="22"/>
      <c r="BN58" s="22"/>
      <c r="BO58" s="22"/>
      <c r="BP58" s="22"/>
      <c r="BQ58" s="22"/>
      <c r="BR58" s="22"/>
      <c r="BS58" s="22"/>
      <c r="BT58" s="22"/>
      <c r="BU58" s="22"/>
      <c r="BV58" s="22"/>
      <c r="BW58" s="22"/>
      <c r="BX58" s="22"/>
      <c r="BY58" s="27"/>
      <c r="CG58" s="7"/>
      <c r="CH58" s="7"/>
      <c r="CI58" s="7"/>
      <c r="CJ58" s="7"/>
      <c r="CK58" s="7"/>
      <c r="CL58" s="7"/>
      <c r="CM58" s="7"/>
    </row>
    <row r="59" spans="2:91" s="8" customFormat="1" ht="14.25" thickTop="1" thickBot="1" x14ac:dyDescent="0.25">
      <c r="B59" s="41"/>
      <c r="C59" s="41"/>
      <c r="D59" s="4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c r="BV59" s="22"/>
      <c r="BW59" s="22"/>
      <c r="BX59" s="22"/>
      <c r="BY59" s="27"/>
      <c r="CG59" s="7"/>
      <c r="CH59" s="7"/>
      <c r="CI59" s="7"/>
      <c r="CJ59" s="7"/>
      <c r="CK59" s="7"/>
      <c r="CL59" s="7"/>
      <c r="CM59" s="7"/>
    </row>
    <row r="60" spans="2:91" s="8" customFormat="1" ht="15.75" thickBot="1" x14ac:dyDescent="0.3">
      <c r="B60" s="202" t="s">
        <v>175</v>
      </c>
      <c r="C60" s="203"/>
      <c r="D60" s="203"/>
      <c r="E60" s="203"/>
      <c r="F60" s="203"/>
      <c r="G60" s="203"/>
      <c r="H60" s="203"/>
      <c r="I60" s="203"/>
      <c r="J60" s="203"/>
      <c r="K60" s="203"/>
      <c r="L60" s="203"/>
      <c r="M60" s="203"/>
      <c r="N60" s="203"/>
      <c r="O60" s="203"/>
      <c r="P60" s="203"/>
      <c r="Q60" s="203"/>
      <c r="R60" s="203"/>
      <c r="S60" s="203"/>
      <c r="T60" s="203"/>
      <c r="U60" s="203"/>
      <c r="V60" s="203"/>
      <c r="W60" s="203"/>
      <c r="X60" s="203"/>
      <c r="Y60" s="203"/>
      <c r="Z60" s="204"/>
      <c r="AA60" s="205"/>
      <c r="AB60" s="206"/>
      <c r="AC60" s="206"/>
      <c r="AD60" s="206"/>
      <c r="AE60" s="206"/>
      <c r="AF60" s="206"/>
      <c r="AG60" s="206"/>
      <c r="AH60" s="206"/>
      <c r="AI60" s="206"/>
      <c r="AJ60" s="206"/>
      <c r="AK60" s="206"/>
      <c r="AL60" s="206"/>
      <c r="AM60" s="206"/>
      <c r="AN60" s="206"/>
      <c r="AO60" s="207"/>
      <c r="AP60" s="22"/>
      <c r="AQ60" s="22"/>
      <c r="AR60" s="22"/>
      <c r="AS60" s="22"/>
      <c r="AT60" s="22"/>
      <c r="AU60" s="22"/>
      <c r="AV60" s="22"/>
      <c r="AW60" s="22"/>
      <c r="AX60" s="22"/>
      <c r="AY60" s="22"/>
      <c r="AZ60" s="22"/>
      <c r="BA60" s="22"/>
      <c r="BB60" s="22"/>
      <c r="BC60" s="22"/>
      <c r="BD60" s="22"/>
      <c r="BE60" s="22"/>
      <c r="BF60" s="22"/>
      <c r="BG60" s="22"/>
      <c r="BH60" s="22"/>
      <c r="BI60" s="22"/>
      <c r="BJ60" s="22"/>
      <c r="BK60" s="22"/>
      <c r="BL60" s="22"/>
      <c r="BM60" s="22"/>
      <c r="BN60" s="22"/>
      <c r="BO60" s="22"/>
      <c r="BP60" s="22"/>
      <c r="BQ60" s="22"/>
      <c r="BR60" s="22"/>
      <c r="BS60" s="22"/>
      <c r="BT60" s="22"/>
      <c r="BU60" s="22"/>
      <c r="BV60" s="22"/>
      <c r="BW60" s="22"/>
      <c r="BX60" s="22"/>
      <c r="BY60" s="27"/>
      <c r="CG60" s="7"/>
      <c r="CH60" s="7"/>
      <c r="CI60" s="7"/>
      <c r="CJ60" s="7"/>
      <c r="CK60" s="7"/>
      <c r="CL60" s="7"/>
      <c r="CM60" s="7"/>
    </row>
    <row r="61" spans="2:91" s="8" customFormat="1" ht="33" customHeight="1" thickBot="1" x14ac:dyDescent="0.3">
      <c r="B61" s="210" t="s">
        <v>176</v>
      </c>
      <c r="C61" s="211"/>
      <c r="D61" s="211"/>
      <c r="E61" s="211"/>
      <c r="F61" s="211"/>
      <c r="G61" s="211"/>
      <c r="H61" s="211"/>
      <c r="I61" s="211"/>
      <c r="J61" s="211"/>
      <c r="K61" s="211"/>
      <c r="L61" s="211"/>
      <c r="M61" s="211"/>
      <c r="N61" s="211"/>
      <c r="O61" s="211"/>
      <c r="P61" s="211"/>
      <c r="Q61" s="211"/>
      <c r="R61" s="211"/>
      <c r="S61" s="211"/>
      <c r="T61" s="211"/>
      <c r="U61" s="211"/>
      <c r="V61" s="211"/>
      <c r="W61" s="211"/>
      <c r="X61" s="211"/>
      <c r="Y61" s="211"/>
      <c r="Z61" s="212"/>
      <c r="AA61" s="205"/>
      <c r="AB61" s="206"/>
      <c r="AC61" s="206"/>
      <c r="AD61" s="206"/>
      <c r="AE61" s="206"/>
      <c r="AF61" s="206"/>
      <c r="AG61" s="206"/>
      <c r="AH61" s="206"/>
      <c r="AI61" s="206"/>
      <c r="AJ61" s="206"/>
      <c r="AK61" s="206"/>
      <c r="AL61" s="206"/>
      <c r="AM61" s="206"/>
      <c r="AN61" s="206"/>
      <c r="AO61" s="207"/>
      <c r="AP61" s="22"/>
      <c r="AQ61" s="22"/>
      <c r="AR61" s="22"/>
      <c r="AS61" s="22"/>
      <c r="AT61" s="22"/>
      <c r="AU61" s="22"/>
      <c r="AV61" s="22"/>
      <c r="AW61" s="22"/>
      <c r="AX61" s="22"/>
      <c r="AY61" s="22"/>
      <c r="AZ61" s="22"/>
      <c r="BA61" s="22"/>
      <c r="BB61" s="22"/>
      <c r="BC61" s="22"/>
      <c r="BD61" s="22"/>
      <c r="BE61" s="22"/>
      <c r="BF61" s="22"/>
      <c r="BG61" s="22"/>
      <c r="BH61" s="22"/>
      <c r="BI61" s="22"/>
      <c r="BJ61" s="22"/>
      <c r="BK61" s="22"/>
      <c r="BL61" s="22"/>
      <c r="BM61" s="22"/>
      <c r="BN61" s="22"/>
      <c r="BO61" s="22"/>
      <c r="BP61" s="22"/>
      <c r="BQ61" s="22"/>
      <c r="BR61" s="22"/>
      <c r="BS61" s="22"/>
      <c r="BT61" s="22"/>
      <c r="BU61" s="22"/>
      <c r="BV61" s="22"/>
      <c r="BW61" s="22"/>
      <c r="BX61" s="22"/>
      <c r="BY61" s="27"/>
      <c r="CG61" s="7"/>
      <c r="CH61" s="7"/>
      <c r="CI61" s="7"/>
      <c r="CJ61" s="7"/>
      <c r="CK61" s="7"/>
      <c r="CL61" s="7"/>
      <c r="CM61" s="7"/>
    </row>
    <row r="62" spans="2:91" s="8" customFormat="1" x14ac:dyDescent="0.2">
      <c r="B62" s="41"/>
      <c r="C62" s="41"/>
      <c r="D62" s="4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22"/>
      <c r="BO62" s="22"/>
      <c r="BP62" s="22"/>
      <c r="BQ62" s="22"/>
      <c r="BR62" s="22"/>
      <c r="BS62" s="22"/>
      <c r="BT62" s="22"/>
      <c r="BU62" s="22"/>
      <c r="BV62" s="22"/>
      <c r="BW62" s="22"/>
      <c r="BX62" s="22"/>
      <c r="BY62" s="27"/>
      <c r="CG62" s="7"/>
      <c r="CH62" s="7"/>
      <c r="CI62" s="7"/>
      <c r="CJ62" s="7"/>
      <c r="CK62" s="7"/>
      <c r="CL62" s="7"/>
      <c r="CM62" s="7"/>
    </row>
    <row r="63" spans="2:91" s="8" customFormat="1" x14ac:dyDescent="0.2">
      <c r="B63" s="76" t="s">
        <v>11</v>
      </c>
      <c r="C63" s="41"/>
      <c r="D63" s="4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2"/>
      <c r="AS63" s="22"/>
      <c r="AT63" s="22"/>
      <c r="AU63" s="22"/>
      <c r="AV63" s="22"/>
      <c r="AW63" s="22"/>
      <c r="AX63" s="22"/>
      <c r="AY63" s="22"/>
      <c r="AZ63" s="22"/>
      <c r="BA63" s="22"/>
      <c r="BB63" s="22"/>
      <c r="BC63" s="22"/>
      <c r="BD63" s="22"/>
      <c r="BE63" s="22"/>
      <c r="BF63" s="22"/>
      <c r="BG63" s="22"/>
      <c r="BH63" s="22"/>
      <c r="BI63" s="22"/>
      <c r="BJ63" s="22"/>
      <c r="BK63" s="22"/>
      <c r="BL63" s="22"/>
      <c r="BM63" s="22"/>
      <c r="BN63" s="44"/>
      <c r="BO63" s="44"/>
      <c r="BP63" s="44"/>
      <c r="BQ63" s="44"/>
      <c r="BR63" s="44"/>
      <c r="BS63" s="44"/>
      <c r="BT63" s="44"/>
      <c r="BU63" s="44"/>
      <c r="BV63" s="22"/>
      <c r="BW63" s="22"/>
      <c r="BX63" s="22"/>
      <c r="BY63" s="27"/>
      <c r="CG63" s="7"/>
      <c r="CH63" s="7"/>
      <c r="CI63" s="7"/>
      <c r="CJ63" s="7"/>
      <c r="CK63" s="7"/>
      <c r="CL63" s="7"/>
      <c r="CM63" s="7"/>
    </row>
    <row r="64" spans="2:91" s="8" customFormat="1" ht="90" customHeight="1" x14ac:dyDescent="0.2">
      <c r="B64" s="183" t="s">
        <v>170</v>
      </c>
      <c r="C64" s="183"/>
      <c r="D64" s="183"/>
      <c r="E64" s="183"/>
      <c r="F64" s="183"/>
      <c r="G64" s="183"/>
      <c r="H64" s="183"/>
      <c r="I64" s="183"/>
      <c r="J64" s="183"/>
      <c r="K64" s="183"/>
      <c r="L64" s="183"/>
      <c r="M64" s="183"/>
      <c r="N64" s="183"/>
      <c r="O64" s="183"/>
      <c r="P64" s="183"/>
      <c r="Q64" s="183"/>
      <c r="R64" s="183"/>
      <c r="S64" s="183"/>
      <c r="T64" s="183"/>
      <c r="U64" s="183"/>
      <c r="V64" s="183"/>
      <c r="W64" s="183"/>
      <c r="X64" s="183"/>
      <c r="Y64" s="183"/>
      <c r="Z64" s="183"/>
      <c r="AA64" s="183"/>
      <c r="AB64" s="183"/>
      <c r="AC64" s="183"/>
      <c r="AD64" s="183"/>
      <c r="AE64" s="183"/>
      <c r="AF64" s="183"/>
      <c r="AG64" s="183"/>
      <c r="AH64" s="183"/>
      <c r="AI64" s="183"/>
      <c r="AJ64" s="183"/>
      <c r="AK64" s="183"/>
      <c r="AL64" s="183"/>
      <c r="AM64" s="183"/>
      <c r="AN64" s="183"/>
      <c r="AO64" s="183"/>
      <c r="AP64" s="183"/>
      <c r="AQ64" s="183"/>
      <c r="AR64" s="183"/>
      <c r="AS64" s="183"/>
      <c r="AT64" s="183"/>
      <c r="AU64" s="183"/>
      <c r="AV64" s="183"/>
      <c r="AW64" s="183"/>
      <c r="AX64" s="183"/>
      <c r="AY64" s="183"/>
      <c r="AZ64" s="183"/>
      <c r="BA64" s="183"/>
      <c r="BB64" s="183"/>
      <c r="BC64" s="183"/>
      <c r="BD64" s="183"/>
      <c r="BE64" s="183"/>
      <c r="BF64" s="183"/>
      <c r="BG64" s="183"/>
      <c r="BH64" s="183"/>
      <c r="BI64" s="183"/>
      <c r="BJ64" s="183"/>
      <c r="BK64" s="183"/>
      <c r="BL64" s="183"/>
      <c r="BM64" s="183"/>
      <c r="BN64" s="183"/>
      <c r="BO64" s="183"/>
      <c r="BP64" s="183"/>
      <c r="BQ64" s="183"/>
      <c r="BR64" s="183"/>
      <c r="BS64" s="183"/>
      <c r="BT64" s="183"/>
      <c r="BU64" s="183"/>
      <c r="BV64" s="183"/>
      <c r="BW64" s="183"/>
      <c r="BX64" s="183"/>
      <c r="BY64" s="183"/>
      <c r="CG64" s="7"/>
      <c r="CH64" s="7"/>
      <c r="CI64" s="7"/>
      <c r="CJ64" s="7"/>
      <c r="CK64" s="7"/>
      <c r="CL64" s="7"/>
      <c r="CM64" s="7"/>
    </row>
    <row r="65" spans="2:91" s="8" customFormat="1" x14ac:dyDescent="0.2">
      <c r="B65" s="180" t="s">
        <v>152</v>
      </c>
      <c r="C65" s="180"/>
      <c r="D65" s="180"/>
      <c r="E65" s="180"/>
      <c r="F65" s="180"/>
      <c r="G65" s="180"/>
      <c r="H65" s="180"/>
      <c r="I65" s="180"/>
      <c r="J65" s="180"/>
      <c r="K65" s="180"/>
      <c r="L65" s="180"/>
      <c r="M65" s="180"/>
      <c r="N65" s="180"/>
      <c r="O65" s="180"/>
      <c r="P65" s="180"/>
      <c r="Q65" s="180"/>
      <c r="R65" s="180"/>
      <c r="S65" s="180"/>
      <c r="T65" s="180"/>
      <c r="U65" s="180"/>
      <c r="V65" s="180"/>
      <c r="W65" s="180"/>
      <c r="X65" s="180"/>
      <c r="Y65" s="180"/>
      <c r="Z65" s="180"/>
      <c r="AA65" s="180"/>
      <c r="AB65" s="180"/>
      <c r="AC65" s="180"/>
      <c r="AD65" s="180"/>
      <c r="AE65" s="180"/>
      <c r="AF65" s="180"/>
      <c r="AG65" s="180"/>
      <c r="AH65" s="180"/>
      <c r="AI65" s="180"/>
      <c r="AJ65" s="180"/>
      <c r="AK65" s="180"/>
      <c r="AL65" s="180"/>
      <c r="AM65" s="180"/>
      <c r="AN65" s="180"/>
      <c r="AO65" s="180"/>
      <c r="AP65" s="180"/>
      <c r="AQ65" s="180"/>
      <c r="AR65" s="180"/>
      <c r="AS65" s="180"/>
      <c r="AT65" s="180"/>
      <c r="AU65" s="180"/>
      <c r="AV65" s="180"/>
      <c r="AW65" s="180"/>
      <c r="AX65" s="180"/>
      <c r="AY65" s="180"/>
      <c r="AZ65" s="180"/>
      <c r="BA65" s="180"/>
      <c r="BB65" s="180"/>
      <c r="BC65" s="180"/>
      <c r="BD65" s="180"/>
      <c r="BE65" s="180"/>
      <c r="BF65" s="180"/>
      <c r="BG65" s="180"/>
      <c r="BH65" s="180"/>
      <c r="BI65" s="180"/>
      <c r="BJ65" s="180"/>
      <c r="BK65" s="180"/>
      <c r="BL65" s="180"/>
      <c r="BM65" s="180"/>
      <c r="BN65" s="180"/>
      <c r="BO65" s="180"/>
      <c r="BP65" s="180"/>
      <c r="BQ65" s="180"/>
      <c r="BR65" s="180"/>
      <c r="BS65" s="180"/>
      <c r="BT65" s="180"/>
      <c r="BU65" s="180"/>
      <c r="BV65" s="180"/>
      <c r="BW65" s="180"/>
      <c r="BX65" s="180"/>
      <c r="BY65" s="180"/>
      <c r="CG65" s="7"/>
      <c r="CH65" s="7"/>
      <c r="CI65" s="7"/>
      <c r="CJ65" s="7"/>
      <c r="CK65" s="7"/>
      <c r="CL65" s="7"/>
      <c r="CM65" s="7"/>
    </row>
    <row r="66" spans="2:91" s="8" customFormat="1" ht="12.75" customHeight="1" x14ac:dyDescent="0.2">
      <c r="B66" s="181" t="s">
        <v>13</v>
      </c>
      <c r="C66" s="181"/>
      <c r="D66" s="181"/>
      <c r="E66" s="181"/>
      <c r="F66" s="181"/>
      <c r="G66" s="181"/>
      <c r="H66" s="181"/>
      <c r="I66" s="181"/>
      <c r="J66" s="181"/>
      <c r="K66" s="181"/>
      <c r="L66" s="181"/>
      <c r="M66" s="181"/>
      <c r="N66" s="181"/>
      <c r="O66" s="181"/>
      <c r="P66" s="181"/>
      <c r="Q66" s="181"/>
      <c r="R66" s="181"/>
      <c r="S66" s="181"/>
      <c r="T66" s="181"/>
      <c r="U66" s="181"/>
      <c r="V66" s="181"/>
      <c r="W66" s="181"/>
      <c r="X66" s="181"/>
      <c r="Y66" s="181"/>
      <c r="Z66" s="181"/>
      <c r="AA66" s="181"/>
      <c r="AB66" s="181"/>
      <c r="AC66" s="181"/>
      <c r="AD66" s="181"/>
      <c r="AE66" s="181"/>
      <c r="AF66" s="181"/>
      <c r="AG66" s="181"/>
      <c r="AH66" s="181"/>
      <c r="AI66" s="181"/>
      <c r="AJ66" s="181"/>
      <c r="AK66" s="181"/>
      <c r="AL66" s="181"/>
      <c r="AM66" s="181"/>
      <c r="AN66" s="181"/>
      <c r="AO66" s="181"/>
      <c r="AP66" s="181"/>
      <c r="AQ66" s="181"/>
      <c r="AR66" s="181"/>
      <c r="AS66" s="181"/>
      <c r="AT66" s="181"/>
      <c r="AU66" s="181"/>
      <c r="AV66" s="181"/>
      <c r="AW66" s="181"/>
      <c r="AX66" s="181"/>
      <c r="AY66" s="181"/>
      <c r="AZ66" s="181"/>
      <c r="BA66" s="181"/>
      <c r="BB66" s="181"/>
      <c r="BC66" s="181"/>
      <c r="BD66" s="181"/>
      <c r="BE66" s="181"/>
      <c r="BF66" s="181"/>
      <c r="BG66" s="181"/>
      <c r="BH66" s="181"/>
      <c r="BI66" s="181"/>
      <c r="BJ66" s="181"/>
      <c r="BK66" s="181"/>
      <c r="BL66" s="181"/>
      <c r="BM66" s="181"/>
      <c r="BN66" s="181"/>
      <c r="BO66" s="181"/>
      <c r="BP66" s="181"/>
      <c r="BQ66" s="181"/>
      <c r="BR66" s="181"/>
      <c r="BS66" s="181"/>
      <c r="BT66" s="181"/>
      <c r="BU66" s="181"/>
      <c r="BV66" s="181"/>
      <c r="BW66" s="181"/>
      <c r="BX66" s="181"/>
      <c r="BY66" s="181"/>
      <c r="CG66" s="7"/>
      <c r="CH66" s="7"/>
      <c r="CI66" s="7"/>
      <c r="CJ66" s="7"/>
      <c r="CK66" s="7"/>
      <c r="CL66" s="7"/>
      <c r="CM66" s="7"/>
    </row>
    <row r="67" spans="2:91" s="8" customFormat="1" x14ac:dyDescent="0.2">
      <c r="B67" s="182" t="s">
        <v>12</v>
      </c>
      <c r="C67" s="182"/>
      <c r="D67" s="182"/>
      <c r="E67" s="182"/>
      <c r="F67" s="182"/>
      <c r="G67" s="182"/>
      <c r="H67" s="182"/>
      <c r="I67" s="182"/>
      <c r="J67" s="182"/>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82"/>
      <c r="AL67" s="182"/>
      <c r="AM67" s="182"/>
      <c r="AN67" s="182"/>
      <c r="AO67" s="182"/>
      <c r="AP67" s="182"/>
      <c r="AQ67" s="182"/>
      <c r="AR67" s="182"/>
      <c r="AS67" s="182"/>
      <c r="AT67" s="182"/>
      <c r="AU67" s="182"/>
      <c r="AV67" s="182"/>
      <c r="AW67" s="182"/>
      <c r="AX67" s="182"/>
      <c r="AY67" s="182"/>
      <c r="AZ67" s="182"/>
      <c r="BA67" s="182"/>
      <c r="BB67" s="182"/>
      <c r="BC67" s="182"/>
      <c r="BD67" s="182"/>
      <c r="BE67" s="182"/>
      <c r="BF67" s="182"/>
      <c r="BG67" s="182"/>
      <c r="BH67" s="182"/>
      <c r="BI67" s="182"/>
      <c r="BJ67" s="182"/>
      <c r="BK67" s="182"/>
      <c r="BL67" s="182"/>
      <c r="BM67" s="182"/>
      <c r="BN67" s="182"/>
      <c r="BO67" s="182"/>
      <c r="BP67" s="182"/>
      <c r="BQ67" s="182"/>
      <c r="BR67" s="182"/>
      <c r="BS67" s="182"/>
      <c r="BT67" s="182"/>
      <c r="BU67" s="182"/>
      <c r="BV67" s="182"/>
      <c r="BW67" s="182"/>
      <c r="BX67" s="182"/>
      <c r="BY67" s="182"/>
      <c r="CG67" s="7"/>
      <c r="CH67" s="7"/>
      <c r="CI67" s="7"/>
      <c r="CJ67" s="7"/>
      <c r="CK67" s="7"/>
      <c r="CL67" s="7"/>
      <c r="CM67" s="7"/>
    </row>
  </sheetData>
  <sheetProtection algorithmName="SHA-512" hashValue="W+X1jLqnlz2pHIeeYL++tlC02r4oviekZKUPPZZX1jUJPyYxLR/c1HgAMFOSf2H3Hi60SK620t4Q7BGWDlLpKQ==" saltValue="bzWc8vq5t8TRJuN5LBMrnw==" spinCount="100000" sheet="1" objects="1" scenarios="1"/>
  <protectedRanges>
    <protectedRange sqref="T12:BY13 T18:BY20 AB32 AZ32 AG37:AY41 BF37:BY41 AA60 AA61" name="Rozsah1"/>
  </protectedRanges>
  <mergeCells count="111">
    <mergeCell ref="B55:BY55"/>
    <mergeCell ref="B64:BY64"/>
    <mergeCell ref="B65:BY65"/>
    <mergeCell ref="B66:BY66"/>
    <mergeCell ref="B67:BY67"/>
    <mergeCell ref="B60:Z60"/>
    <mergeCell ref="AA60:AO60"/>
    <mergeCell ref="B61:Z61"/>
    <mergeCell ref="AA61:AO61"/>
    <mergeCell ref="AD57:AW58"/>
    <mergeCell ref="B56:BY56"/>
    <mergeCell ref="AA51:AY51"/>
    <mergeCell ref="AZ51:BE51"/>
    <mergeCell ref="BF51:BY51"/>
    <mergeCell ref="B52:Z52"/>
    <mergeCell ref="AA52:AF52"/>
    <mergeCell ref="AG52:AY52"/>
    <mergeCell ref="AZ52:BE53"/>
    <mergeCell ref="BF52:BY53"/>
    <mergeCell ref="B53:Z53"/>
    <mergeCell ref="AA53:AF53"/>
    <mergeCell ref="AG53:AY53"/>
    <mergeCell ref="B51:Z51"/>
    <mergeCell ref="B42:Z42"/>
    <mergeCell ref="AA42:AF42"/>
    <mergeCell ref="AG42:AY42"/>
    <mergeCell ref="AZ42:BE42"/>
    <mergeCell ref="BF42:BY42"/>
    <mergeCell ref="B45:BY45"/>
    <mergeCell ref="B46:O46"/>
    <mergeCell ref="B47:Z47"/>
    <mergeCell ref="AA47:AF47"/>
    <mergeCell ref="AG47:AY47"/>
    <mergeCell ref="AZ47:BE47"/>
    <mergeCell ref="BF47:BY47"/>
    <mergeCell ref="B40:Z40"/>
    <mergeCell ref="AA40:AF40"/>
    <mergeCell ref="AG40:AY40"/>
    <mergeCell ref="AZ40:BE40"/>
    <mergeCell ref="BF40:BY40"/>
    <mergeCell ref="B41:Z41"/>
    <mergeCell ref="AA41:AF41"/>
    <mergeCell ref="AG41:AY41"/>
    <mergeCell ref="AZ41:BE41"/>
    <mergeCell ref="BF41:BY41"/>
    <mergeCell ref="BF49:BY49"/>
    <mergeCell ref="AZ32:BY32"/>
    <mergeCell ref="B34:BY34"/>
    <mergeCell ref="B35:AD35"/>
    <mergeCell ref="B36:Z36"/>
    <mergeCell ref="AA36:AF36"/>
    <mergeCell ref="AG36:AY36"/>
    <mergeCell ref="AZ36:BE36"/>
    <mergeCell ref="BF36:BY36"/>
    <mergeCell ref="B37:Z37"/>
    <mergeCell ref="AA37:AF37"/>
    <mergeCell ref="AG37:AY37"/>
    <mergeCell ref="AZ37:BE37"/>
    <mergeCell ref="BF37:BY37"/>
    <mergeCell ref="B38:Z38"/>
    <mergeCell ref="AA38:AF38"/>
    <mergeCell ref="AG38:AY38"/>
    <mergeCell ref="AZ38:BE38"/>
    <mergeCell ref="BF38:BY38"/>
    <mergeCell ref="B39:Z39"/>
    <mergeCell ref="AA39:AF39"/>
    <mergeCell ref="AG39:AY39"/>
    <mergeCell ref="AZ39:BE39"/>
    <mergeCell ref="BF39:BY39"/>
    <mergeCell ref="B50:Z50"/>
    <mergeCell ref="AA50:AY50"/>
    <mergeCell ref="T20:BY20"/>
    <mergeCell ref="B29:BY29"/>
    <mergeCell ref="B30:AD30"/>
    <mergeCell ref="B31:AA31"/>
    <mergeCell ref="AB31:AY31"/>
    <mergeCell ref="AZ31:BY31"/>
    <mergeCell ref="B32:AA32"/>
    <mergeCell ref="AZ50:BE50"/>
    <mergeCell ref="BF50:BY50"/>
    <mergeCell ref="B23:BY23"/>
    <mergeCell ref="B26:BY27"/>
    <mergeCell ref="B22:BY22"/>
    <mergeCell ref="AB32:AY32"/>
    <mergeCell ref="B48:Z48"/>
    <mergeCell ref="AA48:AF48"/>
    <mergeCell ref="AG48:AY48"/>
    <mergeCell ref="AZ48:BE48"/>
    <mergeCell ref="BF48:BY48"/>
    <mergeCell ref="B49:Z49"/>
    <mergeCell ref="AA49:AF49"/>
    <mergeCell ref="AG49:AY49"/>
    <mergeCell ref="AZ49:BE49"/>
    <mergeCell ref="B6:BY6"/>
    <mergeCell ref="B7:BY7"/>
    <mergeCell ref="B25:BY25"/>
    <mergeCell ref="B8:S8"/>
    <mergeCell ref="BP8:BY8"/>
    <mergeCell ref="B10:BY10"/>
    <mergeCell ref="B12:S12"/>
    <mergeCell ref="T12:BY12"/>
    <mergeCell ref="B13:S13"/>
    <mergeCell ref="T13:BY13"/>
    <mergeCell ref="B14:S14"/>
    <mergeCell ref="T14:BY14"/>
    <mergeCell ref="B16:BY16"/>
    <mergeCell ref="B18:S18"/>
    <mergeCell ref="T18:BY18"/>
    <mergeCell ref="B19:S19"/>
    <mergeCell ref="T19:BY19"/>
    <mergeCell ref="B20:S20"/>
  </mergeCells>
  <conditionalFormatting sqref="AG37:AY37">
    <cfRule type="expression" dxfId="22" priority="11">
      <formula>AA37="----"</formula>
    </cfRule>
  </conditionalFormatting>
  <conditionalFormatting sqref="AG38:AY38">
    <cfRule type="expression" dxfId="21" priority="10">
      <formula>AA38="----"</formula>
    </cfRule>
  </conditionalFormatting>
  <conditionalFormatting sqref="AG39:AY39">
    <cfRule type="expression" dxfId="20" priority="9">
      <formula>AA39="----"</formula>
    </cfRule>
  </conditionalFormatting>
  <conditionalFormatting sqref="AG40:AY40">
    <cfRule type="expression" dxfId="19" priority="8">
      <formula>AA40="----"</formula>
    </cfRule>
  </conditionalFormatting>
  <conditionalFormatting sqref="AG41:AY41">
    <cfRule type="expression" dxfId="18" priority="7">
      <formula>AA41="----"</formula>
    </cfRule>
  </conditionalFormatting>
  <conditionalFormatting sqref="BF37:BY37">
    <cfRule type="expression" dxfId="17" priority="6">
      <formula>AZ37="----"</formula>
    </cfRule>
  </conditionalFormatting>
  <conditionalFormatting sqref="BF38:BY38">
    <cfRule type="expression" dxfId="16" priority="5">
      <formula>AZ38="----"</formula>
    </cfRule>
  </conditionalFormatting>
  <conditionalFormatting sqref="BF39:BY39">
    <cfRule type="expression" dxfId="15" priority="4">
      <formula>AZ39="----"</formula>
    </cfRule>
  </conditionalFormatting>
  <conditionalFormatting sqref="BF40:BY40">
    <cfRule type="expression" dxfId="14" priority="3">
      <formula>AZ40="----"</formula>
    </cfRule>
  </conditionalFormatting>
  <conditionalFormatting sqref="BF41:BY41">
    <cfRule type="expression" dxfId="13" priority="2">
      <formula>AZ41="----"</formula>
    </cfRule>
  </conditionalFormatting>
  <conditionalFormatting sqref="B56:BY56">
    <cfRule type="containsText" dxfId="12" priority="1" operator="containsText" text="zadajte hodnoty do bielych buniek">
      <formula>NOT(ISERROR(SEARCH("zadajte hodnoty do bielych buniek",B56)))</formula>
    </cfRule>
  </conditionalFormatting>
  <dataValidations count="10">
    <dataValidation allowBlank="1" showInputMessage="1" showErrorMessage="1" prompt="Rozhodný moment sa určuje v závislosti od procesnej fázy, v ktorej sa overenie vykonáva. _x000a_Spravidla ide o deň vzniku právneho nároku na príspevok, štátnu pomoc. Rozhodný moment je stanovený v konkrétnej výzve, alebo komunikácii poskytovateľa s podnikom." sqref="T18:BY18"/>
    <dataValidation allowBlank="1" showInputMessage="1" showErrorMessage="1" prompt="Začiatok posledného účtovného obdobia predchádzajúceho rozhodnému momentu, ak bola závierka schválená a zverejnená v registri závierok. Ak nemá podnik povinnosť schvaľovania závierky, stačí že bola závierka zverejnená v registri závierok." sqref="T19:BY19"/>
    <dataValidation allowBlank="1" showInputMessage="1" showErrorMessage="1" prompt="Koniec posledného účtovného obdobia predchádzajúceho rozhodnému momentu, ak bola závierka schválená a zverejnená v registri závierok. Ak nemá podnik povinnosť schvaľovania závierky, stačí že bola závierka zverejnená v registri závierok." sqref="T20:BY20"/>
    <dataValidation allowBlank="1" showInputMessage="1" showErrorMessage="1" prompt="Uveďte obchodný názov podniku" sqref="T12:BY12"/>
    <dataValidation allowBlank="1" showInputMessage="1" showErrorMessage="1" prompt="Uveďte IČO podniku" sqref="T13:BY13"/>
    <dataValidation allowBlank="1" showInputMessage="1" showErrorMessage="1" prompt="Stratu uvádzajte so znamienkom mínus (-)" sqref="AG41:AY41 BF41:BY41"/>
    <dataValidation type="list" allowBlank="1" showInputMessage="1" showErrorMessage="1" sqref="AB33:BY33">
      <formula1>$BZ$1:$BZ$2</formula1>
    </dataValidation>
    <dataValidation type="list" allowBlank="1" showInputMessage="1" showErrorMessage="1" prompt="Podnik vyberie účtovný výkaz z ktorého zadáva údaje v teste podniku v ťažkostiach. Označenie účtovného výkazu sa nachádza v ľavom hornom rohu účtovného výkazu." sqref="AZ32:BY32">
      <formula1>$BZ$1:$BZ$3</formula1>
    </dataValidation>
    <dataValidation type="list" allowBlank="1" showInputMessage="1" showErrorMessage="1" sqref="B44">
      <formula1>Skupina</formula1>
    </dataValidation>
    <dataValidation type="list" allowBlank="1" showInputMessage="1" showErrorMessage="1" prompt="Podnik vyberie účtovný výkaz z ktorého zadáva údaje v teste podniku v ťažkostiach. Označenie účtovného výkazu sa nachádza v ľavom hornom rohu účtovného výkazu." sqref="AB32:AY32">
      <formula1>$BZ$1:$BZ$3</formula1>
    </dataValidation>
  </dataValidations>
  <printOptions horizontalCentered="1" verticalCentered="1"/>
  <pageMargins left="0.70866141732283472" right="0.70866141732283472" top="0.74803149606299213" bottom="0" header="0.31496062992125984" footer="0"/>
  <pageSetup paperSize="9" scale="56" fitToHeight="8" orientation="portrait" r:id="rId1"/>
  <headerFooter>
    <oddHeader>&amp;CPríloha č. 1 - Test podniku v ťažkostiach</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sheetPr>
  <dimension ref="B1:CM65"/>
  <sheetViews>
    <sheetView view="pageBreakPreview" zoomScaleNormal="150" zoomScaleSheetLayoutView="100" workbookViewId="0">
      <selection activeCell="CB19" sqref="CB19"/>
    </sheetView>
  </sheetViews>
  <sheetFormatPr defaultColWidth="9.140625" defaultRowHeight="12.75" x14ac:dyDescent="0.2"/>
  <cols>
    <col min="1" max="1" width="9.140625" style="7"/>
    <col min="2" max="2" width="4.28515625" style="46" customWidth="1"/>
    <col min="3" max="3" width="0.7109375" style="46" customWidth="1"/>
    <col min="4" max="4" width="0.7109375" style="47" customWidth="1"/>
    <col min="5" max="5" width="2.28515625" style="48" customWidth="1"/>
    <col min="6" max="6" width="0.42578125" style="48" customWidth="1"/>
    <col min="7" max="7" width="2.28515625" style="48" customWidth="1"/>
    <col min="8" max="8" width="0.42578125" style="48" customWidth="1"/>
    <col min="9" max="9" width="2.28515625" style="48" customWidth="1"/>
    <col min="10" max="10" width="0.42578125" style="48" customWidth="1"/>
    <col min="11" max="11" width="2.28515625" style="48" customWidth="1"/>
    <col min="12" max="12" width="0.42578125" style="48" customWidth="1"/>
    <col min="13" max="13" width="2.28515625" style="48" customWidth="1"/>
    <col min="14" max="14" width="0.42578125" style="48" customWidth="1"/>
    <col min="15" max="15" width="2.28515625" style="48" customWidth="1"/>
    <col min="16" max="18" width="0.42578125" style="48" customWidth="1"/>
    <col min="19" max="19" width="6" style="48" customWidth="1"/>
    <col min="20" max="21" width="0.42578125" style="48" customWidth="1"/>
    <col min="22" max="22" width="2.28515625" style="48" customWidth="1"/>
    <col min="23" max="23" width="0.42578125" style="48" customWidth="1"/>
    <col min="24" max="24" width="2.28515625" style="48" customWidth="1"/>
    <col min="25" max="25" width="0.42578125" style="48" customWidth="1"/>
    <col min="26" max="26" width="2.28515625" style="48" customWidth="1"/>
    <col min="27" max="27" width="0.42578125" style="48" customWidth="1"/>
    <col min="28" max="28" width="2.28515625" style="48" customWidth="1"/>
    <col min="29" max="29" width="0.42578125" style="48" customWidth="1"/>
    <col min="30" max="30" width="2.28515625" style="48" customWidth="1"/>
    <col min="31" max="31" width="6.140625" style="48" customWidth="1"/>
    <col min="32" max="32" width="2.28515625" style="48" customWidth="1"/>
    <col min="33" max="33" width="0.42578125" style="48" customWidth="1"/>
    <col min="34" max="34" width="2.28515625" style="48" customWidth="1"/>
    <col min="35" max="35" width="0.42578125" style="48" customWidth="1"/>
    <col min="36" max="36" width="2.28515625" style="48" customWidth="1"/>
    <col min="37" max="37" width="0.42578125" style="48" customWidth="1"/>
    <col min="38" max="38" width="2.28515625" style="48" customWidth="1"/>
    <col min="39" max="39" width="0.42578125" style="48" customWidth="1"/>
    <col min="40" max="41" width="1.28515625" style="48" customWidth="1"/>
    <col min="42" max="42" width="0.42578125" style="48" customWidth="1"/>
    <col min="43" max="43" width="2.28515625" style="48" customWidth="1"/>
    <col min="44" max="44" width="0.42578125" style="48" customWidth="1"/>
    <col min="45" max="45" width="2.28515625" style="48" customWidth="1"/>
    <col min="46" max="46" width="0.42578125" style="48" customWidth="1"/>
    <col min="47" max="47" width="2.28515625" style="48" customWidth="1"/>
    <col min="48" max="48" width="0.42578125" style="48" customWidth="1"/>
    <col min="49" max="49" width="2.28515625" style="48" customWidth="1"/>
    <col min="50" max="50" width="0.42578125" style="48" customWidth="1"/>
    <col min="51" max="51" width="2.28515625" style="48" customWidth="1"/>
    <col min="52" max="52" width="0.42578125" style="48" customWidth="1"/>
    <col min="53" max="53" width="0.7109375" style="48" customWidth="1"/>
    <col min="54" max="54" width="0.42578125" style="48" customWidth="1"/>
    <col min="55" max="55" width="7.140625" style="48" customWidth="1"/>
    <col min="56" max="56" width="0.42578125" style="48" customWidth="1"/>
    <col min="57" max="57" width="2.28515625" style="48" customWidth="1"/>
    <col min="58" max="58" width="0.42578125" style="48" customWidth="1"/>
    <col min="59" max="59" width="2.28515625" style="48" customWidth="1"/>
    <col min="60" max="60" width="0.42578125" style="48" customWidth="1"/>
    <col min="61" max="61" width="2.28515625" style="48" customWidth="1"/>
    <col min="62" max="62" width="0.42578125" style="48" customWidth="1"/>
    <col min="63" max="63" width="2.28515625" style="48" customWidth="1"/>
    <col min="64" max="64" width="0.42578125" style="48" customWidth="1"/>
    <col min="65" max="65" width="2.28515625" style="48" customWidth="1"/>
    <col min="66" max="66" width="0.42578125" style="48" customWidth="1"/>
    <col min="67" max="67" width="2.28515625" style="48" customWidth="1"/>
    <col min="68" max="68" width="0.42578125" style="48" customWidth="1"/>
    <col min="69" max="69" width="2.28515625" style="48" customWidth="1"/>
    <col min="70" max="70" width="0.42578125" style="48" customWidth="1"/>
    <col min="71" max="71" width="2.28515625" style="48" customWidth="1"/>
    <col min="72" max="72" width="0.42578125" style="48" customWidth="1"/>
    <col min="73" max="73" width="2.28515625" style="48" customWidth="1"/>
    <col min="74" max="74" width="0.42578125" style="48" customWidth="1"/>
    <col min="75" max="75" width="2.28515625" style="48" customWidth="1"/>
    <col min="76" max="76" width="0.42578125" style="48" customWidth="1"/>
    <col min="77" max="77" width="2.28515625" style="20" customWidth="1"/>
    <col min="78" max="79" width="9.140625" style="8"/>
    <col min="80" max="81" width="9.140625" style="8" customWidth="1"/>
    <col min="82" max="84" width="9.140625" style="8"/>
    <col min="85" max="16384" width="9.140625" style="7"/>
  </cols>
  <sheetData>
    <row r="1" spans="2:83" ht="15" customHeight="1" x14ac:dyDescent="0.2">
      <c r="B1" s="77"/>
      <c r="C1" s="77"/>
      <c r="D1" s="18"/>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Z1" s="22"/>
      <c r="CA1" s="22"/>
    </row>
    <row r="2" spans="2:83" x14ac:dyDescent="0.2">
      <c r="B2" s="77"/>
      <c r="C2" s="77"/>
      <c r="D2" s="18"/>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Z2" s="22"/>
      <c r="CA2" s="22"/>
    </row>
    <row r="3" spans="2:83" x14ac:dyDescent="0.2">
      <c r="B3" s="77"/>
      <c r="C3" s="77"/>
      <c r="D3" s="18"/>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BZ3" s="22"/>
      <c r="CA3" s="22"/>
      <c r="CB3" s="21"/>
      <c r="CC3" s="21"/>
      <c r="CE3" s="59"/>
    </row>
    <row r="4" spans="2:83" ht="9.75" customHeight="1" x14ac:dyDescent="0.2">
      <c r="B4" s="77"/>
      <c r="C4" s="77"/>
      <c r="D4" s="18"/>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BZ4" s="22"/>
      <c r="CA4" s="22"/>
      <c r="CE4" s="59"/>
    </row>
    <row r="5" spans="2:83" ht="7.5" customHeight="1" x14ac:dyDescent="0.2">
      <c r="B5" s="77"/>
      <c r="C5" s="77"/>
      <c r="D5" s="18"/>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Z5" s="22"/>
      <c r="CA5" s="22"/>
    </row>
    <row r="6" spans="2:83" ht="12.75" customHeight="1" x14ac:dyDescent="0.2">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c r="AW6" s="250"/>
      <c r="AX6" s="250"/>
      <c r="AY6" s="250"/>
      <c r="AZ6" s="250"/>
      <c r="BA6" s="250"/>
      <c r="BB6" s="250"/>
      <c r="BC6" s="250"/>
      <c r="BD6" s="250"/>
      <c r="BE6" s="250"/>
      <c r="BF6" s="250"/>
      <c r="BG6" s="250"/>
      <c r="BH6" s="250"/>
      <c r="BI6" s="250"/>
      <c r="BJ6" s="250"/>
      <c r="BK6" s="250"/>
      <c r="BL6" s="250"/>
      <c r="BM6" s="250"/>
      <c r="BN6" s="250"/>
      <c r="BO6" s="250"/>
      <c r="BP6" s="250"/>
      <c r="BQ6" s="250"/>
      <c r="BR6" s="250"/>
      <c r="BS6" s="250"/>
      <c r="BT6" s="250"/>
      <c r="BU6" s="250"/>
      <c r="BV6" s="250"/>
      <c r="BW6" s="250"/>
      <c r="BX6" s="250"/>
      <c r="BY6" s="250"/>
      <c r="BZ6" s="60"/>
      <c r="CA6" s="60"/>
    </row>
    <row r="7" spans="2:83" ht="27.75" customHeight="1" x14ac:dyDescent="0.2">
      <c r="B7" s="251" t="s">
        <v>26</v>
      </c>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c r="AW7" s="251"/>
      <c r="AX7" s="251"/>
      <c r="AY7" s="251"/>
      <c r="AZ7" s="251"/>
      <c r="BA7" s="251"/>
      <c r="BB7" s="251"/>
      <c r="BC7" s="251"/>
      <c r="BD7" s="251"/>
      <c r="BE7" s="251"/>
      <c r="BF7" s="251"/>
      <c r="BG7" s="251"/>
      <c r="BH7" s="251"/>
      <c r="BI7" s="251"/>
      <c r="BJ7" s="251"/>
      <c r="BK7" s="251"/>
      <c r="BL7" s="251"/>
      <c r="BM7" s="251"/>
      <c r="BN7" s="251"/>
      <c r="BO7" s="251"/>
      <c r="BP7" s="251"/>
      <c r="BQ7" s="251"/>
      <c r="BR7" s="251"/>
      <c r="BS7" s="251"/>
      <c r="BT7" s="251"/>
      <c r="BU7" s="251"/>
      <c r="BV7" s="251"/>
      <c r="BW7" s="251"/>
      <c r="BX7" s="251"/>
      <c r="BY7" s="251"/>
      <c r="BZ7" s="61"/>
      <c r="CA7" s="61"/>
    </row>
    <row r="8" spans="2:83" ht="12.75" customHeight="1" x14ac:dyDescent="0.2">
      <c r="B8" s="62"/>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22"/>
      <c r="CA8" s="22"/>
    </row>
    <row r="9" spans="2:83" ht="17.25" customHeight="1" x14ac:dyDescent="0.4">
      <c r="B9" s="120" t="s">
        <v>22</v>
      </c>
      <c r="C9" s="120"/>
      <c r="D9" s="120"/>
      <c r="E9" s="120"/>
      <c r="F9" s="120"/>
      <c r="G9" s="120"/>
      <c r="H9" s="120"/>
      <c r="I9" s="120"/>
      <c r="J9" s="120"/>
      <c r="K9" s="120"/>
      <c r="L9" s="120"/>
      <c r="M9" s="120"/>
      <c r="N9" s="120"/>
      <c r="O9" s="120"/>
      <c r="P9" s="120"/>
      <c r="Q9" s="120"/>
      <c r="R9" s="120"/>
      <c r="S9" s="120"/>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119">
        <f ca="1">TODAY()</f>
        <v>45523</v>
      </c>
      <c r="BQ9" s="119"/>
      <c r="BR9" s="119"/>
      <c r="BS9" s="119"/>
      <c r="BT9" s="119"/>
      <c r="BU9" s="119"/>
      <c r="BV9" s="119"/>
      <c r="BW9" s="119"/>
      <c r="BX9" s="119"/>
      <c r="BY9" s="119"/>
      <c r="BZ9" s="72"/>
      <c r="CA9" s="72"/>
    </row>
    <row r="10" spans="2:83" ht="12.75" customHeight="1" x14ac:dyDescent="0.4">
      <c r="B10" s="74"/>
      <c r="C10" s="74"/>
      <c r="D10" s="74"/>
      <c r="E10" s="74"/>
      <c r="F10" s="74"/>
      <c r="G10" s="74"/>
      <c r="H10" s="74"/>
      <c r="I10" s="74"/>
      <c r="J10" s="74"/>
      <c r="K10" s="74"/>
      <c r="L10" s="74"/>
      <c r="M10" s="74"/>
      <c r="N10" s="74"/>
      <c r="O10" s="74"/>
      <c r="P10" s="74"/>
      <c r="Q10" s="74"/>
      <c r="R10" s="74"/>
      <c r="S10" s="74"/>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73"/>
      <c r="BQ10" s="73"/>
      <c r="BR10" s="73"/>
      <c r="BS10" s="73"/>
      <c r="BT10" s="73"/>
      <c r="BU10" s="73"/>
      <c r="BV10" s="73"/>
      <c r="BW10" s="73"/>
      <c r="BX10" s="73"/>
      <c r="BY10" s="73"/>
      <c r="BZ10" s="72"/>
      <c r="CA10" s="72"/>
    </row>
    <row r="11" spans="2:83" ht="18.75" customHeight="1" x14ac:dyDescent="0.4">
      <c r="B11" s="90" t="s">
        <v>53</v>
      </c>
      <c r="C11" s="90"/>
      <c r="D11" s="90"/>
      <c r="E11" s="90"/>
      <c r="F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72"/>
      <c r="CA11" s="72"/>
    </row>
    <row r="12" spans="2:83" ht="12.75" customHeight="1" thickBot="1" x14ac:dyDescent="0.45">
      <c r="B12" s="74"/>
      <c r="C12" s="74"/>
      <c r="D12" s="74"/>
      <c r="E12" s="74"/>
      <c r="F12" s="74"/>
      <c r="G12" s="74"/>
      <c r="H12" s="74"/>
      <c r="I12" s="74"/>
      <c r="J12" s="74"/>
      <c r="K12" s="74"/>
      <c r="L12" s="74"/>
      <c r="M12" s="74"/>
      <c r="N12" s="74"/>
      <c r="O12" s="74"/>
      <c r="P12" s="74"/>
      <c r="Q12" s="74"/>
      <c r="R12" s="74"/>
      <c r="S12" s="74"/>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73"/>
      <c r="BQ12" s="73"/>
      <c r="BR12" s="73"/>
      <c r="BS12" s="73"/>
      <c r="BT12" s="73"/>
      <c r="BU12" s="73"/>
      <c r="BV12" s="73"/>
      <c r="BW12" s="73"/>
      <c r="BX12" s="73"/>
      <c r="BY12" s="73"/>
      <c r="BZ12" s="72"/>
      <c r="CA12" s="72"/>
    </row>
    <row r="13" spans="2:83" ht="12.75" customHeight="1" thickBot="1" x14ac:dyDescent="0.45">
      <c r="B13" s="122" t="s">
        <v>51</v>
      </c>
      <c r="C13" s="123"/>
      <c r="D13" s="123"/>
      <c r="E13" s="123"/>
      <c r="F13" s="123"/>
      <c r="G13" s="123"/>
      <c r="H13" s="123"/>
      <c r="I13" s="123"/>
      <c r="J13" s="123"/>
      <c r="K13" s="123"/>
      <c r="L13" s="123"/>
      <c r="M13" s="123"/>
      <c r="N13" s="123"/>
      <c r="O13" s="123"/>
      <c r="P13" s="123"/>
      <c r="Q13" s="123"/>
      <c r="R13" s="123"/>
      <c r="S13" s="124"/>
      <c r="T13" s="125"/>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7"/>
      <c r="BZ13" s="72"/>
      <c r="CA13" s="72"/>
    </row>
    <row r="14" spans="2:83" ht="12.75" customHeight="1" thickBot="1" x14ac:dyDescent="0.45">
      <c r="B14" s="122" t="s">
        <v>52</v>
      </c>
      <c r="C14" s="123"/>
      <c r="D14" s="123"/>
      <c r="E14" s="123"/>
      <c r="F14" s="123"/>
      <c r="G14" s="123"/>
      <c r="H14" s="123"/>
      <c r="I14" s="123"/>
      <c r="J14" s="123"/>
      <c r="K14" s="123"/>
      <c r="L14" s="123"/>
      <c r="M14" s="123"/>
      <c r="N14" s="123"/>
      <c r="O14" s="123"/>
      <c r="P14" s="123"/>
      <c r="Q14" s="123"/>
      <c r="R14" s="123"/>
      <c r="S14" s="124"/>
      <c r="T14" s="125"/>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126"/>
      <c r="BV14" s="126"/>
      <c r="BW14" s="126"/>
      <c r="BX14" s="126"/>
      <c r="BY14" s="127"/>
      <c r="BZ14" s="72"/>
      <c r="CA14" s="72"/>
    </row>
    <row r="15" spans="2:83" ht="12.75" customHeight="1" thickBot="1" x14ac:dyDescent="0.45">
      <c r="B15" s="122" t="s">
        <v>57</v>
      </c>
      <c r="C15" s="123"/>
      <c r="D15" s="123"/>
      <c r="E15" s="123"/>
      <c r="F15" s="123"/>
      <c r="G15" s="123"/>
      <c r="H15" s="123"/>
      <c r="I15" s="123"/>
      <c r="J15" s="123"/>
      <c r="K15" s="123"/>
      <c r="L15" s="123"/>
      <c r="M15" s="123"/>
      <c r="N15" s="123"/>
      <c r="O15" s="123"/>
      <c r="P15" s="123"/>
      <c r="Q15" s="123"/>
      <c r="R15" s="123"/>
      <c r="S15" s="124"/>
      <c r="T15" s="259" t="s">
        <v>173</v>
      </c>
      <c r="U15" s="260"/>
      <c r="V15" s="260"/>
      <c r="W15" s="260"/>
      <c r="X15" s="260"/>
      <c r="Y15" s="260"/>
      <c r="Z15" s="260"/>
      <c r="AA15" s="260"/>
      <c r="AB15" s="260"/>
      <c r="AC15" s="260"/>
      <c r="AD15" s="260"/>
      <c r="AE15" s="260"/>
      <c r="AF15" s="260"/>
      <c r="AG15" s="260"/>
      <c r="AH15" s="260"/>
      <c r="AI15" s="260"/>
      <c r="AJ15" s="260"/>
      <c r="AK15" s="260"/>
      <c r="AL15" s="260"/>
      <c r="AM15" s="260"/>
      <c r="AN15" s="260"/>
      <c r="AO15" s="260"/>
      <c r="AP15" s="260"/>
      <c r="AQ15" s="260"/>
      <c r="AR15" s="260"/>
      <c r="AS15" s="260"/>
      <c r="AT15" s="260"/>
      <c r="AU15" s="260"/>
      <c r="AV15" s="260"/>
      <c r="AW15" s="260"/>
      <c r="AX15" s="260"/>
      <c r="AY15" s="260"/>
      <c r="AZ15" s="260"/>
      <c r="BA15" s="260"/>
      <c r="BB15" s="260"/>
      <c r="BC15" s="260"/>
      <c r="BD15" s="260"/>
      <c r="BE15" s="260"/>
      <c r="BF15" s="260"/>
      <c r="BG15" s="260"/>
      <c r="BH15" s="260"/>
      <c r="BI15" s="260"/>
      <c r="BJ15" s="260"/>
      <c r="BK15" s="260"/>
      <c r="BL15" s="260"/>
      <c r="BM15" s="260"/>
      <c r="BN15" s="260"/>
      <c r="BO15" s="260"/>
      <c r="BP15" s="260"/>
      <c r="BQ15" s="260"/>
      <c r="BR15" s="260"/>
      <c r="BS15" s="260"/>
      <c r="BT15" s="260"/>
      <c r="BU15" s="260"/>
      <c r="BV15" s="260"/>
      <c r="BW15" s="260"/>
      <c r="BX15" s="260"/>
      <c r="BY15" s="261"/>
      <c r="BZ15" s="72"/>
      <c r="CA15" s="72"/>
    </row>
    <row r="16" spans="2:83" ht="12.75" customHeight="1" x14ac:dyDescent="0.4">
      <c r="B16" s="23"/>
      <c r="C16" s="23"/>
      <c r="D16" s="23"/>
      <c r="E16" s="23"/>
      <c r="F16" s="23"/>
      <c r="G16" s="23"/>
      <c r="H16" s="23"/>
      <c r="I16" s="23"/>
      <c r="J16" s="23"/>
      <c r="K16" s="23"/>
      <c r="L16" s="23"/>
      <c r="M16" s="23"/>
      <c r="N16" s="23"/>
      <c r="O16" s="23"/>
      <c r="P16" s="23"/>
      <c r="Q16" s="23"/>
      <c r="R16" s="23"/>
      <c r="S16" s="23"/>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72"/>
      <c r="CA16" s="72"/>
    </row>
    <row r="17" spans="2:91" ht="19.5" customHeight="1" x14ac:dyDescent="0.4">
      <c r="B17" s="90" t="s">
        <v>54</v>
      </c>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c r="AW17" s="90"/>
      <c r="AX17" s="90"/>
      <c r="AY17" s="90"/>
      <c r="AZ17" s="90"/>
      <c r="BA17" s="90"/>
      <c r="BB17" s="90"/>
      <c r="BC17" s="90"/>
      <c r="BD17" s="90"/>
      <c r="BE17" s="90"/>
      <c r="BF17" s="90"/>
      <c r="BG17" s="90"/>
      <c r="BH17" s="90"/>
      <c r="BI17" s="90"/>
      <c r="BJ17" s="90"/>
      <c r="BK17" s="90"/>
      <c r="BL17" s="90"/>
      <c r="BM17" s="90"/>
      <c r="BN17" s="90"/>
      <c r="BO17" s="90"/>
      <c r="BP17" s="90"/>
      <c r="BQ17" s="90"/>
      <c r="BR17" s="90"/>
      <c r="BS17" s="90"/>
      <c r="BT17" s="90"/>
      <c r="BU17" s="90"/>
      <c r="BV17" s="90"/>
      <c r="BW17" s="90"/>
      <c r="BX17" s="90"/>
      <c r="BY17" s="90"/>
      <c r="BZ17" s="72"/>
      <c r="CA17" s="72"/>
    </row>
    <row r="18" spans="2:91" ht="12.75" customHeight="1" thickBot="1" x14ac:dyDescent="0.45">
      <c r="B18" s="25"/>
      <c r="C18" s="25"/>
      <c r="D18" s="25"/>
      <c r="E18" s="25"/>
      <c r="F18" s="25"/>
      <c r="G18" s="25"/>
      <c r="H18" s="25"/>
      <c r="I18" s="25"/>
      <c r="J18" s="25"/>
      <c r="K18" s="25"/>
      <c r="L18" s="25"/>
      <c r="M18" s="23"/>
      <c r="N18" s="23"/>
      <c r="O18" s="23"/>
      <c r="P18" s="23"/>
      <c r="Q18" s="23"/>
      <c r="R18" s="23"/>
      <c r="S18" s="23"/>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72"/>
      <c r="CA18" s="72"/>
    </row>
    <row r="19" spans="2:91" ht="12.75" customHeight="1" thickBot="1" x14ac:dyDescent="0.45">
      <c r="B19" s="122" t="s">
        <v>50</v>
      </c>
      <c r="C19" s="123"/>
      <c r="D19" s="123"/>
      <c r="E19" s="123"/>
      <c r="F19" s="123"/>
      <c r="G19" s="123"/>
      <c r="H19" s="123"/>
      <c r="I19" s="123"/>
      <c r="J19" s="123"/>
      <c r="K19" s="123"/>
      <c r="L19" s="123"/>
      <c r="M19" s="123"/>
      <c r="N19" s="123"/>
      <c r="O19" s="123"/>
      <c r="P19" s="123"/>
      <c r="Q19" s="123"/>
      <c r="R19" s="123"/>
      <c r="S19" s="124"/>
      <c r="T19" s="125"/>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7"/>
      <c r="BZ19" s="72"/>
      <c r="CA19" s="72"/>
    </row>
    <row r="20" spans="2:91" ht="12.75" customHeight="1" thickBot="1" x14ac:dyDescent="0.45">
      <c r="B20" s="122" t="s">
        <v>55</v>
      </c>
      <c r="C20" s="123"/>
      <c r="D20" s="123"/>
      <c r="E20" s="123"/>
      <c r="F20" s="123"/>
      <c r="G20" s="123"/>
      <c r="H20" s="123"/>
      <c r="I20" s="123"/>
      <c r="J20" s="123"/>
      <c r="K20" s="123"/>
      <c r="L20" s="123"/>
      <c r="M20" s="123"/>
      <c r="N20" s="123"/>
      <c r="O20" s="123"/>
      <c r="P20" s="123"/>
      <c r="Q20" s="123"/>
      <c r="R20" s="123"/>
      <c r="S20" s="124"/>
      <c r="T20" s="125"/>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7"/>
      <c r="BZ20" s="72"/>
      <c r="CA20" s="72"/>
    </row>
    <row r="21" spans="2:91" ht="12.75" customHeight="1" thickBot="1" x14ac:dyDescent="0.45">
      <c r="B21" s="122" t="s">
        <v>56</v>
      </c>
      <c r="C21" s="123"/>
      <c r="D21" s="123"/>
      <c r="E21" s="123"/>
      <c r="F21" s="123"/>
      <c r="G21" s="123"/>
      <c r="H21" s="123"/>
      <c r="I21" s="123"/>
      <c r="J21" s="123"/>
      <c r="K21" s="123"/>
      <c r="L21" s="123"/>
      <c r="M21" s="123"/>
      <c r="N21" s="123"/>
      <c r="O21" s="123"/>
      <c r="P21" s="123"/>
      <c r="Q21" s="123"/>
      <c r="R21" s="123"/>
      <c r="S21" s="124"/>
      <c r="T21" s="125"/>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6"/>
      <c r="BK21" s="126"/>
      <c r="BL21" s="126"/>
      <c r="BM21" s="126"/>
      <c r="BN21" s="126"/>
      <c r="BO21" s="126"/>
      <c r="BP21" s="126"/>
      <c r="BQ21" s="126"/>
      <c r="BR21" s="126"/>
      <c r="BS21" s="126"/>
      <c r="BT21" s="126"/>
      <c r="BU21" s="126"/>
      <c r="BV21" s="126"/>
      <c r="BW21" s="126"/>
      <c r="BX21" s="126"/>
      <c r="BY21" s="127"/>
      <c r="BZ21" s="72"/>
      <c r="CA21" s="72"/>
    </row>
    <row r="22" spans="2:91" ht="12.75" customHeight="1" x14ac:dyDescent="0.2">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1"/>
      <c r="AV22" s="71"/>
      <c r="AW22" s="71"/>
      <c r="AX22" s="71"/>
      <c r="AY22" s="71"/>
      <c r="AZ22" s="71"/>
      <c r="BA22" s="71"/>
      <c r="BB22" s="71"/>
      <c r="BC22" s="71"/>
      <c r="BD22" s="71"/>
      <c r="BE22" s="71"/>
      <c r="BF22" s="71"/>
      <c r="BG22" s="71"/>
      <c r="BH22" s="71"/>
      <c r="BI22" s="71"/>
      <c r="BJ22" s="71"/>
      <c r="BK22" s="71"/>
      <c r="BL22" s="71"/>
      <c r="BM22" s="71"/>
      <c r="BN22" s="22"/>
      <c r="BO22" s="22"/>
      <c r="BP22" s="22"/>
      <c r="BQ22" s="22"/>
      <c r="BR22" s="22"/>
      <c r="BS22" s="22"/>
      <c r="BT22" s="22"/>
      <c r="BU22" s="22"/>
      <c r="BV22" s="22"/>
      <c r="BW22" s="22"/>
      <c r="BX22" s="22"/>
      <c r="BY22" s="27"/>
      <c r="BZ22" s="22"/>
      <c r="CA22" s="22"/>
    </row>
    <row r="23" spans="2:91" s="8" customFormat="1" ht="18" customHeight="1" x14ac:dyDescent="0.2">
      <c r="B23" s="243" t="s">
        <v>23</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c r="BI23" s="147"/>
      <c r="BJ23" s="147"/>
      <c r="BK23" s="147"/>
      <c r="BL23" s="147"/>
      <c r="BM23" s="147"/>
      <c r="BN23" s="147"/>
      <c r="BO23" s="147"/>
      <c r="BP23" s="147"/>
      <c r="BQ23" s="147"/>
      <c r="BR23" s="147"/>
      <c r="BS23" s="147"/>
      <c r="BT23" s="147"/>
      <c r="BU23" s="147"/>
      <c r="BV23" s="147"/>
      <c r="BW23" s="147"/>
      <c r="BX23" s="147"/>
      <c r="BY23" s="147"/>
      <c r="BZ23" s="26"/>
      <c r="CA23" s="26"/>
      <c r="CG23" s="7"/>
      <c r="CH23" s="7"/>
      <c r="CI23" s="7"/>
      <c r="CJ23" s="7"/>
      <c r="CK23" s="7"/>
      <c r="CL23" s="7"/>
      <c r="CM23" s="7"/>
    </row>
    <row r="24" spans="2:91" s="8" customFormat="1" ht="4.5" customHeight="1" x14ac:dyDescent="0.2">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1"/>
      <c r="BK24" s="71"/>
      <c r="BL24" s="71"/>
      <c r="BM24" s="71"/>
      <c r="BN24" s="22"/>
      <c r="BO24" s="22"/>
      <c r="BP24" s="22"/>
      <c r="BQ24" s="22"/>
      <c r="BR24" s="22"/>
      <c r="BS24" s="22"/>
      <c r="BT24" s="22"/>
      <c r="BU24" s="22"/>
      <c r="BV24" s="22"/>
      <c r="BW24" s="22"/>
      <c r="BX24" s="22"/>
      <c r="BY24" s="27"/>
      <c r="CG24" s="7"/>
      <c r="CH24" s="7"/>
      <c r="CI24" s="7"/>
      <c r="CJ24" s="7"/>
      <c r="CK24" s="7"/>
      <c r="CL24" s="7"/>
      <c r="CM24" s="7"/>
    </row>
    <row r="25" spans="2:91" s="8" customFormat="1" ht="12.75" customHeight="1" x14ac:dyDescent="0.2">
      <c r="B25" s="257" t="s">
        <v>30</v>
      </c>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257"/>
      <c r="AF25" s="257"/>
      <c r="AG25" s="257"/>
      <c r="AH25" s="257"/>
      <c r="AI25" s="257"/>
      <c r="AJ25" s="257"/>
      <c r="AK25" s="257"/>
      <c r="AL25" s="257"/>
      <c r="AM25" s="257"/>
      <c r="AN25" s="257"/>
      <c r="AO25" s="257"/>
      <c r="AP25" s="257"/>
      <c r="AQ25" s="257"/>
      <c r="AR25" s="257"/>
      <c r="AS25" s="257"/>
      <c r="AT25" s="257"/>
      <c r="AU25" s="257"/>
      <c r="AV25" s="257"/>
      <c r="AW25" s="257"/>
      <c r="AX25" s="257"/>
      <c r="AY25" s="257"/>
      <c r="AZ25" s="257"/>
      <c r="BA25" s="257"/>
      <c r="BB25" s="257"/>
      <c r="BC25" s="257"/>
      <c r="BD25" s="257"/>
      <c r="BE25" s="257"/>
      <c r="BF25" s="257"/>
      <c r="BG25" s="257"/>
      <c r="BH25" s="257"/>
      <c r="BI25" s="257"/>
      <c r="BJ25" s="257"/>
      <c r="BK25" s="257"/>
      <c r="BL25" s="257"/>
      <c r="BM25" s="257"/>
      <c r="BN25" s="257"/>
      <c r="BO25" s="257"/>
      <c r="BP25" s="257"/>
      <c r="BQ25" s="257"/>
      <c r="BR25" s="257"/>
      <c r="BS25" s="257"/>
      <c r="BT25" s="257"/>
      <c r="BU25" s="257"/>
      <c r="BV25" s="257"/>
      <c r="BW25" s="257"/>
      <c r="BX25" s="257"/>
      <c r="BY25" s="257"/>
      <c r="CG25" s="7"/>
      <c r="CH25" s="7"/>
      <c r="CI25" s="7"/>
      <c r="CJ25" s="7"/>
      <c r="CK25" s="7"/>
      <c r="CL25" s="7"/>
      <c r="CM25" s="7"/>
    </row>
    <row r="26" spans="2:91" s="8" customFormat="1" ht="4.5" customHeight="1" x14ac:dyDescent="0.2">
      <c r="B26" s="75"/>
      <c r="C26" s="75"/>
      <c r="D26" s="75"/>
      <c r="E26" s="75"/>
      <c r="F26" s="75"/>
      <c r="G26" s="75"/>
      <c r="H26" s="75"/>
      <c r="I26" s="75"/>
      <c r="J26" s="75"/>
      <c r="K26" s="75"/>
      <c r="L26" s="75"/>
      <c r="M26" s="75"/>
      <c r="N26" s="75"/>
      <c r="O26" s="75"/>
      <c r="P26" s="75"/>
      <c r="Q26" s="75"/>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7"/>
      <c r="CG26" s="7"/>
      <c r="CH26" s="7"/>
      <c r="CI26" s="7"/>
      <c r="CJ26" s="7"/>
      <c r="CK26" s="7"/>
      <c r="CL26" s="7"/>
      <c r="CM26" s="7"/>
    </row>
    <row r="27" spans="2:91" s="8" customFormat="1" ht="18" customHeight="1" x14ac:dyDescent="0.2">
      <c r="B27" s="243" t="s">
        <v>193</v>
      </c>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c r="BI27" s="147"/>
      <c r="BJ27" s="147"/>
      <c r="BK27" s="147"/>
      <c r="BL27" s="147"/>
      <c r="BM27" s="147"/>
      <c r="BN27" s="147"/>
      <c r="BO27" s="147"/>
      <c r="BP27" s="147"/>
      <c r="BQ27" s="147"/>
      <c r="BR27" s="147"/>
      <c r="BS27" s="147"/>
      <c r="BT27" s="147"/>
      <c r="BU27" s="147"/>
      <c r="BV27" s="147"/>
      <c r="BW27" s="147"/>
      <c r="BX27" s="147"/>
      <c r="BY27" s="258"/>
      <c r="BZ27" s="243"/>
      <c r="CA27" s="147"/>
      <c r="CG27" s="7"/>
      <c r="CH27" s="7"/>
      <c r="CI27" s="7"/>
      <c r="CJ27" s="7"/>
      <c r="CK27" s="7"/>
      <c r="CL27" s="7"/>
      <c r="CM27" s="7"/>
    </row>
    <row r="28" spans="2:91" s="8" customFormat="1" ht="12" customHeight="1" x14ac:dyDescent="0.2">
      <c r="B28" s="257" t="s">
        <v>31</v>
      </c>
      <c r="C28" s="257"/>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7"/>
      <c r="AK28" s="257"/>
      <c r="AL28" s="257"/>
      <c r="AM28" s="257"/>
      <c r="AN28" s="257"/>
      <c r="AO28" s="257"/>
      <c r="AP28" s="257"/>
      <c r="AQ28" s="257"/>
      <c r="AR28" s="257"/>
      <c r="AS28" s="257"/>
      <c r="AT28" s="257"/>
      <c r="AU28" s="257"/>
      <c r="AV28" s="257"/>
      <c r="AW28" s="257"/>
      <c r="AX28" s="257"/>
      <c r="AY28" s="257"/>
      <c r="AZ28" s="257"/>
      <c r="BA28" s="257"/>
      <c r="BB28" s="257"/>
      <c r="BC28" s="257"/>
      <c r="BD28" s="257"/>
      <c r="BE28" s="257"/>
      <c r="BF28" s="257"/>
      <c r="BG28" s="257"/>
      <c r="BH28" s="257"/>
      <c r="BI28" s="257"/>
      <c r="BJ28" s="257"/>
      <c r="BK28" s="257"/>
      <c r="BL28" s="257"/>
      <c r="BM28" s="257"/>
      <c r="BN28" s="257"/>
      <c r="BO28" s="257"/>
      <c r="BP28" s="257"/>
      <c r="BQ28" s="257"/>
      <c r="BR28" s="257"/>
      <c r="BS28" s="257"/>
      <c r="BT28" s="257"/>
      <c r="BU28" s="257"/>
      <c r="BV28" s="257"/>
      <c r="BW28" s="257"/>
      <c r="BX28" s="257"/>
      <c r="BY28" s="257"/>
      <c r="CG28" s="7"/>
      <c r="CH28" s="7"/>
      <c r="CI28" s="7"/>
      <c r="CJ28" s="7"/>
      <c r="CK28" s="7"/>
      <c r="CL28" s="7"/>
      <c r="CM28" s="7"/>
    </row>
    <row r="29" spans="2:91" s="8" customFormat="1" ht="12" customHeight="1" x14ac:dyDescent="0.2">
      <c r="B29" s="78"/>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8"/>
      <c r="BR29" s="78"/>
      <c r="BS29" s="78"/>
      <c r="BT29" s="78"/>
      <c r="BU29" s="78"/>
      <c r="BV29" s="78"/>
      <c r="BW29" s="78"/>
      <c r="BX29" s="78"/>
      <c r="BY29" s="78"/>
      <c r="CG29" s="7"/>
      <c r="CH29" s="7"/>
      <c r="CI29" s="7"/>
      <c r="CJ29" s="7"/>
      <c r="CK29" s="7"/>
      <c r="CL29" s="7"/>
      <c r="CM29" s="7"/>
    </row>
    <row r="30" spans="2:91" s="8" customFormat="1" ht="22.5" customHeight="1" x14ac:dyDescent="0.3">
      <c r="B30" s="90" t="s">
        <v>61</v>
      </c>
      <c r="C30" s="90"/>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CG30" s="7"/>
      <c r="CH30" s="7"/>
      <c r="CI30" s="7"/>
      <c r="CJ30" s="7"/>
      <c r="CK30" s="7"/>
      <c r="CL30" s="7"/>
      <c r="CM30" s="7"/>
    </row>
    <row r="31" spans="2:91" s="8" customFormat="1" ht="12" customHeight="1" thickBot="1" x14ac:dyDescent="0.35">
      <c r="B31" s="117" t="s">
        <v>15</v>
      </c>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CG31" s="7"/>
      <c r="CH31" s="7"/>
      <c r="CI31" s="7"/>
      <c r="CJ31" s="7"/>
      <c r="CK31" s="7"/>
      <c r="CL31" s="7"/>
      <c r="CM31" s="7"/>
    </row>
    <row r="32" spans="2:91" s="8" customFormat="1" ht="30" customHeight="1" thickBot="1" x14ac:dyDescent="0.25">
      <c r="B32" s="224" t="s">
        <v>62</v>
      </c>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6"/>
      <c r="AB32" s="227" t="s">
        <v>64</v>
      </c>
      <c r="AC32" s="228"/>
      <c r="AD32" s="228"/>
      <c r="AE32" s="228"/>
      <c r="AF32" s="228"/>
      <c r="AG32" s="228"/>
      <c r="AH32" s="228"/>
      <c r="AI32" s="228"/>
      <c r="AJ32" s="228"/>
      <c r="AK32" s="228"/>
      <c r="AL32" s="228"/>
      <c r="AM32" s="228"/>
      <c r="AN32" s="228"/>
      <c r="AO32" s="228"/>
      <c r="AP32" s="228"/>
      <c r="AQ32" s="228"/>
      <c r="AR32" s="228"/>
      <c r="AS32" s="228"/>
      <c r="AT32" s="228"/>
      <c r="AU32" s="228"/>
      <c r="AV32" s="228"/>
      <c r="AW32" s="228"/>
      <c r="AX32" s="228"/>
      <c r="AY32" s="229"/>
      <c r="AZ32" s="228" t="s">
        <v>63</v>
      </c>
      <c r="BA32" s="228"/>
      <c r="BB32" s="228"/>
      <c r="BC32" s="228"/>
      <c r="BD32" s="228"/>
      <c r="BE32" s="228"/>
      <c r="BF32" s="228"/>
      <c r="BG32" s="228"/>
      <c r="BH32" s="228"/>
      <c r="BI32" s="228"/>
      <c r="BJ32" s="228"/>
      <c r="BK32" s="228"/>
      <c r="BL32" s="228"/>
      <c r="BM32" s="228"/>
      <c r="BN32" s="228"/>
      <c r="BO32" s="228"/>
      <c r="BP32" s="228"/>
      <c r="BQ32" s="228"/>
      <c r="BR32" s="228"/>
      <c r="BS32" s="228"/>
      <c r="BT32" s="228"/>
      <c r="BU32" s="228"/>
      <c r="BV32" s="228"/>
      <c r="BW32" s="228"/>
      <c r="BX32" s="228"/>
      <c r="BY32" s="229"/>
      <c r="CG32" s="7"/>
      <c r="CH32" s="7"/>
      <c r="CI32" s="7"/>
      <c r="CJ32" s="7"/>
      <c r="CK32" s="7"/>
      <c r="CL32" s="7"/>
      <c r="CM32" s="7"/>
    </row>
    <row r="33" spans="2:91" s="8" customFormat="1" ht="15" customHeight="1" thickBot="1" x14ac:dyDescent="0.25">
      <c r="B33" s="224" t="s">
        <v>65</v>
      </c>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6"/>
      <c r="AB33" s="227" t="s">
        <v>171</v>
      </c>
      <c r="AC33" s="228"/>
      <c r="AD33" s="228"/>
      <c r="AE33" s="228"/>
      <c r="AF33" s="228"/>
      <c r="AG33" s="228"/>
      <c r="AH33" s="228"/>
      <c r="AI33" s="228"/>
      <c r="AJ33" s="228"/>
      <c r="AK33" s="228"/>
      <c r="AL33" s="228"/>
      <c r="AM33" s="228"/>
      <c r="AN33" s="228"/>
      <c r="AO33" s="228"/>
      <c r="AP33" s="228"/>
      <c r="AQ33" s="228"/>
      <c r="AR33" s="228"/>
      <c r="AS33" s="228"/>
      <c r="AT33" s="228"/>
      <c r="AU33" s="228"/>
      <c r="AV33" s="228"/>
      <c r="AW33" s="228"/>
      <c r="AX33" s="228"/>
      <c r="AY33" s="229"/>
      <c r="AZ33" s="228" t="s">
        <v>171</v>
      </c>
      <c r="BA33" s="228"/>
      <c r="BB33" s="228"/>
      <c r="BC33" s="228"/>
      <c r="BD33" s="228"/>
      <c r="BE33" s="228"/>
      <c r="BF33" s="228"/>
      <c r="BG33" s="228"/>
      <c r="BH33" s="228"/>
      <c r="BI33" s="228"/>
      <c r="BJ33" s="228"/>
      <c r="BK33" s="228"/>
      <c r="BL33" s="228"/>
      <c r="BM33" s="228"/>
      <c r="BN33" s="228"/>
      <c r="BO33" s="228"/>
      <c r="BP33" s="228"/>
      <c r="BQ33" s="228"/>
      <c r="BR33" s="228"/>
      <c r="BS33" s="228"/>
      <c r="BT33" s="228"/>
      <c r="BU33" s="228"/>
      <c r="BV33" s="228"/>
      <c r="BW33" s="228"/>
      <c r="BX33" s="228"/>
      <c r="BY33" s="229"/>
      <c r="CG33" s="7"/>
      <c r="CH33" s="7"/>
      <c r="CI33" s="7"/>
      <c r="CJ33" s="7"/>
      <c r="CK33" s="7"/>
      <c r="CL33" s="7"/>
      <c r="CM33" s="7"/>
    </row>
    <row r="34" spans="2:91" s="8" customFormat="1" ht="12" customHeight="1" x14ac:dyDescent="0.2">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78"/>
      <c r="BL34" s="78"/>
      <c r="BM34" s="78"/>
      <c r="BN34" s="78"/>
      <c r="BO34" s="78"/>
      <c r="BP34" s="78"/>
      <c r="BQ34" s="78"/>
      <c r="BR34" s="78"/>
      <c r="BS34" s="78"/>
      <c r="BT34" s="78"/>
      <c r="BU34" s="78"/>
      <c r="BV34" s="78"/>
      <c r="BW34" s="78"/>
      <c r="BX34" s="78"/>
      <c r="BY34" s="78"/>
      <c r="CG34" s="7"/>
      <c r="CH34" s="7"/>
      <c r="CI34" s="7"/>
      <c r="CJ34" s="7"/>
      <c r="CK34" s="7"/>
      <c r="CL34" s="7"/>
      <c r="CM34" s="7"/>
    </row>
    <row r="35" spans="2:91" s="8" customFormat="1" ht="18" x14ac:dyDescent="0.2">
      <c r="B35" s="147" t="s">
        <v>60</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c r="BI35" s="147"/>
      <c r="BJ35" s="147"/>
      <c r="BK35" s="147"/>
      <c r="BL35" s="147"/>
      <c r="BM35" s="147"/>
      <c r="BN35" s="147"/>
      <c r="BO35" s="147"/>
      <c r="BP35" s="147"/>
      <c r="BQ35" s="147"/>
      <c r="BR35" s="147"/>
      <c r="BS35" s="147"/>
      <c r="BT35" s="147"/>
      <c r="BU35" s="147"/>
      <c r="BV35" s="147"/>
      <c r="BW35" s="147"/>
      <c r="BX35" s="147"/>
      <c r="BY35" s="147"/>
      <c r="BZ35" s="26"/>
      <c r="CA35" s="26"/>
      <c r="CG35" s="7"/>
      <c r="CH35" s="7"/>
      <c r="CI35" s="7"/>
      <c r="CJ35" s="7"/>
      <c r="CK35" s="7"/>
      <c r="CL35" s="7"/>
      <c r="CM35" s="7"/>
    </row>
    <row r="36" spans="2:91" s="8" customFormat="1" ht="12" customHeight="1" x14ac:dyDescent="0.2">
      <c r="B36" s="121"/>
      <c r="C36" s="121"/>
      <c r="D36" s="121"/>
      <c r="E36" s="121"/>
      <c r="F36" s="121"/>
      <c r="G36" s="121"/>
      <c r="H36" s="121"/>
      <c r="I36" s="121"/>
      <c r="J36" s="121"/>
      <c r="K36" s="121"/>
      <c r="L36" s="121"/>
      <c r="M36" s="121"/>
      <c r="N36" s="121"/>
      <c r="O36" s="121"/>
      <c r="P36" s="75"/>
      <c r="Q36" s="75"/>
      <c r="R36" s="22"/>
      <c r="S36" s="22"/>
      <c r="T36" s="22"/>
      <c r="U36" s="22"/>
      <c r="V36" s="22"/>
      <c r="W36" s="22"/>
      <c r="X36" s="22"/>
      <c r="Y36" s="22"/>
      <c r="Z36" s="22"/>
      <c r="AA36" s="22"/>
      <c r="AB36" s="22"/>
      <c r="AC36" s="22"/>
      <c r="AD36" s="22"/>
      <c r="AE36" s="22"/>
      <c r="AF36" s="22"/>
      <c r="AG36" s="22"/>
      <c r="AH36" s="22"/>
      <c r="AI36" s="22"/>
      <c r="AJ36" s="22"/>
      <c r="AK36" s="22"/>
      <c r="AL36" s="22"/>
      <c r="AM36" s="22"/>
      <c r="AN36" s="22"/>
      <c r="AO36" s="22"/>
      <c r="AP36" s="22"/>
      <c r="AQ36" s="22"/>
      <c r="AR36" s="22"/>
      <c r="AS36" s="22"/>
      <c r="AT36" s="22"/>
      <c r="AU36" s="22"/>
      <c r="AV36" s="22"/>
      <c r="AW36" s="22"/>
      <c r="AX36" s="22"/>
      <c r="AY36" s="22"/>
      <c r="AZ36" s="22"/>
      <c r="BA36" s="22"/>
      <c r="BB36" s="22"/>
      <c r="BC36" s="22"/>
      <c r="BD36" s="22"/>
      <c r="BE36" s="22"/>
      <c r="BF36" s="22"/>
      <c r="BG36" s="22"/>
      <c r="BH36" s="22"/>
      <c r="BI36" s="22"/>
      <c r="BJ36" s="22"/>
      <c r="BK36" s="22"/>
      <c r="BL36" s="22"/>
      <c r="BM36" s="22"/>
      <c r="BN36" s="22"/>
      <c r="BO36" s="22"/>
      <c r="BP36" s="22"/>
      <c r="BQ36" s="22"/>
      <c r="BR36" s="22"/>
      <c r="BS36" s="22"/>
      <c r="BT36" s="22"/>
      <c r="BU36" s="22"/>
      <c r="BV36" s="22"/>
      <c r="BW36" s="22"/>
      <c r="BX36" s="22"/>
      <c r="BY36" s="27"/>
      <c r="CG36" s="7"/>
      <c r="CH36" s="7"/>
      <c r="CI36" s="7"/>
      <c r="CJ36" s="7"/>
      <c r="CK36" s="7"/>
      <c r="CL36" s="7"/>
      <c r="CM36" s="7"/>
    </row>
    <row r="37" spans="2:91" ht="13.5" thickBot="1" x14ac:dyDescent="0.25">
      <c r="B37" s="117" t="s">
        <v>16</v>
      </c>
      <c r="C37" s="117"/>
      <c r="D37" s="117"/>
      <c r="E37" s="117"/>
      <c r="F37" s="117"/>
      <c r="G37" s="117"/>
      <c r="H37" s="117"/>
      <c r="I37" s="117"/>
      <c r="J37" s="117"/>
      <c r="K37" s="117"/>
      <c r="L37" s="117"/>
      <c r="M37" s="117"/>
      <c r="N37" s="117"/>
      <c r="O37" s="117"/>
      <c r="P37" s="30"/>
      <c r="Q37" s="30"/>
      <c r="R37" s="30"/>
      <c r="S37" s="30"/>
      <c r="T37" s="30"/>
      <c r="U37" s="30"/>
      <c r="V37" s="30"/>
      <c r="W37" s="30"/>
      <c r="X37" s="30"/>
      <c r="Y37" s="30"/>
      <c r="Z37" s="30"/>
      <c r="AA37" s="31"/>
      <c r="AB37" s="31"/>
      <c r="AC37" s="31"/>
      <c r="AD37" s="31"/>
      <c r="AE37" s="32"/>
      <c r="AF37" s="32"/>
      <c r="AG37" s="32"/>
      <c r="AH37" s="32"/>
      <c r="AI37" s="32"/>
      <c r="AJ37" s="32"/>
      <c r="AK37" s="32"/>
      <c r="AL37" s="32"/>
      <c r="AM37" s="32"/>
      <c r="AN37" s="32"/>
      <c r="AO37" s="32"/>
      <c r="AP37" s="32"/>
      <c r="AQ37" s="32"/>
      <c r="AR37" s="32"/>
      <c r="AS37" s="32"/>
      <c r="AT37" s="32"/>
      <c r="AU37" s="32"/>
      <c r="AV37" s="32"/>
      <c r="AW37" s="32"/>
      <c r="AX37" s="32"/>
      <c r="AY37" s="32"/>
      <c r="AZ37" s="32"/>
      <c r="BA37" s="32"/>
      <c r="BB37" s="32"/>
      <c r="BC37" s="32"/>
      <c r="BD37" s="32"/>
      <c r="BE37" s="32"/>
      <c r="BF37" s="32"/>
      <c r="BG37" s="32"/>
      <c r="BH37" s="32"/>
      <c r="BI37" s="32"/>
      <c r="BJ37" s="32"/>
      <c r="BK37" s="32"/>
      <c r="BL37" s="32"/>
      <c r="BM37" s="32"/>
      <c r="BN37" s="32"/>
      <c r="BO37" s="32"/>
      <c r="BP37" s="32"/>
      <c r="BQ37" s="32"/>
      <c r="BR37" s="32"/>
      <c r="BS37" s="32"/>
      <c r="BT37" s="32"/>
      <c r="BU37" s="32"/>
      <c r="BV37" s="32"/>
      <c r="BW37" s="32"/>
      <c r="BX37" s="32"/>
      <c r="BY37" s="29"/>
    </row>
    <row r="38" spans="2:91" s="20" customFormat="1" ht="21.75" customHeight="1" thickBot="1" x14ac:dyDescent="0.25">
      <c r="B38" s="152" t="s">
        <v>25</v>
      </c>
      <c r="C38" s="153"/>
      <c r="D38" s="153"/>
      <c r="E38" s="153"/>
      <c r="F38" s="153"/>
      <c r="G38" s="153"/>
      <c r="H38" s="153"/>
      <c r="I38" s="153"/>
      <c r="J38" s="153"/>
      <c r="K38" s="153"/>
      <c r="L38" s="153"/>
      <c r="M38" s="153"/>
      <c r="N38" s="153"/>
      <c r="O38" s="153"/>
      <c r="P38" s="153"/>
      <c r="Q38" s="153"/>
      <c r="R38" s="153"/>
      <c r="S38" s="153"/>
      <c r="T38" s="153"/>
      <c r="U38" s="153"/>
      <c r="V38" s="153"/>
      <c r="W38" s="153"/>
      <c r="X38" s="153"/>
      <c r="Y38" s="153"/>
      <c r="Z38" s="153"/>
      <c r="AA38" s="153"/>
      <c r="AB38" s="153"/>
      <c r="AC38" s="153"/>
      <c r="AD38" s="153"/>
      <c r="AE38" s="153"/>
      <c r="AF38" s="153"/>
      <c r="AG38" s="153"/>
      <c r="AH38" s="153"/>
      <c r="AI38" s="153"/>
      <c r="AJ38" s="153"/>
      <c r="AK38" s="153"/>
      <c r="AL38" s="153"/>
      <c r="AM38" s="153"/>
      <c r="AN38" s="153"/>
      <c r="AO38" s="153"/>
      <c r="AP38" s="153"/>
      <c r="AQ38" s="153"/>
      <c r="AR38" s="153"/>
      <c r="AS38" s="153"/>
      <c r="AT38" s="153"/>
      <c r="AU38" s="153"/>
      <c r="AV38" s="153"/>
      <c r="AW38" s="153"/>
      <c r="AX38" s="153"/>
      <c r="AY38" s="153"/>
      <c r="AZ38" s="153"/>
      <c r="BA38" s="153"/>
      <c r="BB38" s="153"/>
      <c r="BC38" s="153"/>
      <c r="BD38" s="153"/>
      <c r="BE38" s="153"/>
      <c r="BF38" s="153"/>
      <c r="BG38" s="153"/>
      <c r="BH38" s="153"/>
      <c r="BI38" s="153"/>
      <c r="BJ38" s="153"/>
      <c r="BK38" s="153"/>
      <c r="BL38" s="153"/>
      <c r="BM38" s="153"/>
      <c r="BN38" s="153"/>
      <c r="BO38" s="153"/>
      <c r="BP38" s="153"/>
      <c r="BQ38" s="153"/>
      <c r="BR38" s="153"/>
      <c r="BS38" s="153"/>
      <c r="BT38" s="153"/>
      <c r="BU38" s="153"/>
      <c r="BV38" s="153"/>
      <c r="BW38" s="153"/>
      <c r="BX38" s="154"/>
      <c r="BY38" s="29"/>
      <c r="BZ38" s="8"/>
      <c r="CA38" s="8"/>
      <c r="CB38" s="8"/>
      <c r="CC38" s="8"/>
      <c r="CD38" s="8"/>
      <c r="CE38" s="8"/>
      <c r="CF38" s="8"/>
      <c r="CG38" s="7"/>
      <c r="CH38" s="7"/>
      <c r="CI38" s="7"/>
      <c r="CJ38" s="7"/>
      <c r="CK38" s="7"/>
      <c r="CL38" s="7"/>
      <c r="CM38" s="7"/>
    </row>
    <row r="39" spans="2:91" s="20" customFormat="1" ht="21" customHeight="1" thickBot="1" x14ac:dyDescent="0.25">
      <c r="B39" s="155" t="s">
        <v>40</v>
      </c>
      <c r="C39" s="156"/>
      <c r="D39" s="156"/>
      <c r="E39" s="156"/>
      <c r="F39" s="156"/>
      <c r="G39" s="156"/>
      <c r="H39" s="156"/>
      <c r="I39" s="156"/>
      <c r="J39" s="156"/>
      <c r="K39" s="156"/>
      <c r="L39" s="156"/>
      <c r="M39" s="156"/>
      <c r="N39" s="156"/>
      <c r="O39" s="156"/>
      <c r="P39" s="156"/>
      <c r="Q39" s="156"/>
      <c r="R39" s="156"/>
      <c r="S39" s="156"/>
      <c r="T39" s="156"/>
      <c r="U39" s="156"/>
      <c r="V39" s="156"/>
      <c r="W39" s="156"/>
      <c r="X39" s="156"/>
      <c r="Y39" s="156"/>
      <c r="Z39" s="156"/>
      <c r="AA39" s="156"/>
      <c r="AB39" s="156"/>
      <c r="AC39" s="156"/>
      <c r="AD39" s="157"/>
      <c r="AE39" s="100"/>
      <c r="AF39" s="101"/>
      <c r="AG39" s="101"/>
      <c r="AH39" s="101"/>
      <c r="AI39" s="101"/>
      <c r="AJ39" s="101"/>
      <c r="AK39" s="101"/>
      <c r="AL39" s="101"/>
      <c r="AM39" s="101"/>
      <c r="AN39" s="101"/>
      <c r="AO39" s="101"/>
      <c r="AP39" s="101"/>
      <c r="AQ39" s="101"/>
      <c r="AR39" s="101"/>
      <c r="AS39" s="101"/>
      <c r="AT39" s="101"/>
      <c r="AU39" s="101"/>
      <c r="AV39" s="101"/>
      <c r="AW39" s="101"/>
      <c r="AX39" s="101"/>
      <c r="AY39" s="101"/>
      <c r="AZ39" s="102"/>
      <c r="BA39" s="101"/>
      <c r="BB39" s="101"/>
      <c r="BC39" s="101"/>
      <c r="BD39" s="101"/>
      <c r="BE39" s="101"/>
      <c r="BF39" s="101"/>
      <c r="BG39" s="101"/>
      <c r="BH39" s="101"/>
      <c r="BI39" s="101"/>
      <c r="BJ39" s="101"/>
      <c r="BK39" s="101"/>
      <c r="BL39" s="101"/>
      <c r="BM39" s="101"/>
      <c r="BN39" s="101"/>
      <c r="BO39" s="101"/>
      <c r="BP39" s="101"/>
      <c r="BQ39" s="101"/>
      <c r="BR39" s="101"/>
      <c r="BS39" s="101"/>
      <c r="BT39" s="101"/>
      <c r="BU39" s="101"/>
      <c r="BV39" s="101"/>
      <c r="BW39" s="101"/>
      <c r="BX39" s="103"/>
      <c r="BY39" s="29"/>
      <c r="BZ39" s="8"/>
      <c r="CA39" s="8"/>
      <c r="CB39" s="8"/>
      <c r="CC39" s="8"/>
      <c r="CD39" s="8"/>
      <c r="CE39" s="8"/>
      <c r="CF39" s="8"/>
      <c r="CG39" s="7"/>
      <c r="CH39" s="7"/>
      <c r="CI39" s="7"/>
      <c r="CJ39" s="7"/>
      <c r="CK39" s="7"/>
      <c r="CL39" s="7"/>
      <c r="CM39" s="7"/>
    </row>
    <row r="40" spans="2:91" s="20" customFormat="1" ht="21" customHeight="1" x14ac:dyDescent="0.2">
      <c r="B40" s="158"/>
      <c r="C40" s="159"/>
      <c r="D40" s="159"/>
      <c r="E40" s="159"/>
      <c r="F40" s="159"/>
      <c r="G40" s="159"/>
      <c r="H40" s="159"/>
      <c r="I40" s="159"/>
      <c r="J40" s="159"/>
      <c r="K40" s="159"/>
      <c r="L40" s="159"/>
      <c r="M40" s="159"/>
      <c r="N40" s="159"/>
      <c r="O40" s="159"/>
      <c r="P40" s="159"/>
      <c r="Q40" s="159"/>
      <c r="R40" s="159"/>
      <c r="S40" s="159"/>
      <c r="T40" s="159"/>
      <c r="U40" s="159"/>
      <c r="V40" s="159"/>
      <c r="W40" s="159"/>
      <c r="X40" s="159"/>
      <c r="Y40" s="159"/>
      <c r="Z40" s="159"/>
      <c r="AA40" s="159"/>
      <c r="AB40" s="159"/>
      <c r="AC40" s="159"/>
      <c r="AD40" s="160"/>
      <c r="AE40" s="33"/>
      <c r="AF40" s="104"/>
      <c r="AG40" s="105"/>
      <c r="AH40" s="105"/>
      <c r="AI40" s="105"/>
      <c r="AJ40" s="105"/>
      <c r="AK40" s="105"/>
      <c r="AL40" s="105"/>
      <c r="AM40" s="105"/>
      <c r="AN40" s="105"/>
      <c r="AO40" s="105"/>
      <c r="AP40" s="105"/>
      <c r="AQ40" s="105"/>
      <c r="AR40" s="105"/>
      <c r="AS40" s="105"/>
      <c r="AT40" s="105"/>
      <c r="AU40" s="105"/>
      <c r="AV40" s="105"/>
      <c r="AW40" s="105"/>
      <c r="AX40" s="105"/>
      <c r="AY40" s="105"/>
      <c r="AZ40" s="105"/>
      <c r="BA40" s="105"/>
      <c r="BB40" s="105"/>
      <c r="BC40" s="105"/>
      <c r="BD40" s="105"/>
      <c r="BE40" s="105"/>
      <c r="BF40" s="105"/>
      <c r="BG40" s="105"/>
      <c r="BH40" s="105"/>
      <c r="BI40" s="105"/>
      <c r="BJ40" s="105"/>
      <c r="BK40" s="105"/>
      <c r="BL40" s="105"/>
      <c r="BM40" s="105"/>
      <c r="BN40" s="105"/>
      <c r="BO40" s="105"/>
      <c r="BP40" s="105"/>
      <c r="BQ40" s="105"/>
      <c r="BR40" s="105"/>
      <c r="BS40" s="105"/>
      <c r="BT40" s="105"/>
      <c r="BU40" s="105"/>
      <c r="BV40" s="105"/>
      <c r="BW40" s="106"/>
      <c r="BX40" s="34"/>
      <c r="BY40" s="29"/>
      <c r="BZ40" s="8"/>
      <c r="CA40" s="8"/>
      <c r="CB40" s="8"/>
      <c r="CC40" s="8"/>
      <c r="CD40" s="8"/>
      <c r="CE40" s="8"/>
      <c r="CF40" s="8"/>
      <c r="CG40" s="7"/>
      <c r="CH40" s="7"/>
      <c r="CI40" s="7"/>
      <c r="CJ40" s="7"/>
      <c r="CK40" s="7"/>
      <c r="CL40" s="7"/>
      <c r="CM40" s="7"/>
    </row>
    <row r="41" spans="2:91" s="20" customFormat="1" ht="21" customHeight="1" thickBot="1" x14ac:dyDescent="0.25">
      <c r="B41" s="158"/>
      <c r="C41" s="159"/>
      <c r="D41" s="159"/>
      <c r="E41" s="159"/>
      <c r="F41" s="159"/>
      <c r="G41" s="159"/>
      <c r="H41" s="159"/>
      <c r="I41" s="159"/>
      <c r="J41" s="159"/>
      <c r="K41" s="159"/>
      <c r="L41" s="159"/>
      <c r="M41" s="159"/>
      <c r="N41" s="159"/>
      <c r="O41" s="159"/>
      <c r="P41" s="159"/>
      <c r="Q41" s="159"/>
      <c r="R41" s="159"/>
      <c r="S41" s="159"/>
      <c r="T41" s="159"/>
      <c r="U41" s="159"/>
      <c r="V41" s="159"/>
      <c r="W41" s="159"/>
      <c r="X41" s="159"/>
      <c r="Y41" s="159"/>
      <c r="Z41" s="159"/>
      <c r="AA41" s="159"/>
      <c r="AB41" s="159"/>
      <c r="AC41" s="159"/>
      <c r="AD41" s="160"/>
      <c r="AE41" s="35"/>
      <c r="AF41" s="107"/>
      <c r="AG41" s="108"/>
      <c r="AH41" s="108"/>
      <c r="AI41" s="108"/>
      <c r="AJ41" s="108"/>
      <c r="AK41" s="108"/>
      <c r="AL41" s="108"/>
      <c r="AM41" s="108"/>
      <c r="AN41" s="108"/>
      <c r="AO41" s="108"/>
      <c r="AP41" s="108"/>
      <c r="AQ41" s="108"/>
      <c r="AR41" s="108"/>
      <c r="AS41" s="108"/>
      <c r="AT41" s="108"/>
      <c r="AU41" s="108"/>
      <c r="AV41" s="108"/>
      <c r="AW41" s="108"/>
      <c r="AX41" s="108"/>
      <c r="AY41" s="108"/>
      <c r="AZ41" s="108"/>
      <c r="BA41" s="108"/>
      <c r="BB41" s="108"/>
      <c r="BC41" s="108"/>
      <c r="BD41" s="108"/>
      <c r="BE41" s="108"/>
      <c r="BF41" s="108"/>
      <c r="BG41" s="108"/>
      <c r="BH41" s="108"/>
      <c r="BI41" s="108"/>
      <c r="BJ41" s="108"/>
      <c r="BK41" s="108"/>
      <c r="BL41" s="108"/>
      <c r="BM41" s="108"/>
      <c r="BN41" s="108"/>
      <c r="BO41" s="108"/>
      <c r="BP41" s="108"/>
      <c r="BQ41" s="108"/>
      <c r="BR41" s="108"/>
      <c r="BS41" s="108"/>
      <c r="BT41" s="108"/>
      <c r="BU41" s="108"/>
      <c r="BV41" s="108"/>
      <c r="BW41" s="109"/>
      <c r="BX41" s="34"/>
      <c r="BY41" s="29"/>
      <c r="BZ41" s="8"/>
      <c r="CA41" s="8"/>
      <c r="CB41" s="8"/>
      <c r="CC41" s="8"/>
      <c r="CD41" s="8"/>
      <c r="CE41" s="8"/>
      <c r="CF41" s="8"/>
      <c r="CG41" s="7"/>
      <c r="CH41" s="7"/>
      <c r="CI41" s="7"/>
      <c r="CJ41" s="7"/>
      <c r="CK41" s="7"/>
      <c r="CL41" s="7"/>
      <c r="CM41" s="7"/>
    </row>
    <row r="42" spans="2:91" s="20" customFormat="1" ht="21" customHeight="1" thickBot="1" x14ac:dyDescent="0.25">
      <c r="B42" s="161"/>
      <c r="C42" s="162"/>
      <c r="D42" s="162"/>
      <c r="E42" s="162"/>
      <c r="F42" s="162"/>
      <c r="G42" s="162"/>
      <c r="H42" s="162"/>
      <c r="I42" s="162"/>
      <c r="J42" s="162"/>
      <c r="K42" s="162"/>
      <c r="L42" s="162"/>
      <c r="M42" s="162"/>
      <c r="N42" s="162"/>
      <c r="O42" s="162"/>
      <c r="P42" s="162"/>
      <c r="Q42" s="162"/>
      <c r="R42" s="162"/>
      <c r="S42" s="162"/>
      <c r="T42" s="162"/>
      <c r="U42" s="162"/>
      <c r="V42" s="162"/>
      <c r="W42" s="162"/>
      <c r="X42" s="162"/>
      <c r="Y42" s="162"/>
      <c r="Z42" s="162"/>
      <c r="AA42" s="162"/>
      <c r="AB42" s="162"/>
      <c r="AC42" s="162"/>
      <c r="AD42" s="163"/>
      <c r="AE42" s="110"/>
      <c r="AF42" s="111"/>
      <c r="AG42" s="111"/>
      <c r="AH42" s="111"/>
      <c r="AI42" s="111"/>
      <c r="AJ42" s="111"/>
      <c r="AK42" s="111"/>
      <c r="AL42" s="111"/>
      <c r="AM42" s="111"/>
      <c r="AN42" s="111"/>
      <c r="AO42" s="111"/>
      <c r="AP42" s="111"/>
      <c r="AQ42" s="111"/>
      <c r="AR42" s="111"/>
      <c r="AS42" s="111"/>
      <c r="AT42" s="111"/>
      <c r="AU42" s="111"/>
      <c r="AV42" s="111"/>
      <c r="AW42" s="111"/>
      <c r="AX42" s="111"/>
      <c r="AY42" s="111"/>
      <c r="AZ42" s="111"/>
      <c r="BA42" s="110"/>
      <c r="BB42" s="111"/>
      <c r="BC42" s="111"/>
      <c r="BD42" s="111"/>
      <c r="BE42" s="111"/>
      <c r="BF42" s="111"/>
      <c r="BG42" s="111"/>
      <c r="BH42" s="111"/>
      <c r="BI42" s="111"/>
      <c r="BJ42" s="111"/>
      <c r="BK42" s="111"/>
      <c r="BL42" s="111"/>
      <c r="BM42" s="111"/>
      <c r="BN42" s="111"/>
      <c r="BO42" s="111"/>
      <c r="BP42" s="111"/>
      <c r="BQ42" s="111"/>
      <c r="BR42" s="111"/>
      <c r="BS42" s="111"/>
      <c r="BT42" s="111"/>
      <c r="BU42" s="111"/>
      <c r="BV42" s="111"/>
      <c r="BW42" s="36"/>
      <c r="BX42" s="37"/>
      <c r="BY42" s="29"/>
      <c r="BZ42" s="8"/>
      <c r="CA42" s="8"/>
      <c r="CB42" s="8"/>
      <c r="CC42" s="8"/>
      <c r="CD42" s="8"/>
      <c r="CE42" s="8"/>
      <c r="CF42" s="8"/>
      <c r="CG42" s="7"/>
      <c r="CH42" s="7"/>
      <c r="CI42" s="7"/>
      <c r="CJ42" s="7"/>
      <c r="CK42" s="7"/>
      <c r="CL42" s="7"/>
      <c r="CM42" s="7"/>
    </row>
    <row r="43" spans="2:91" s="20" customFormat="1" x14ac:dyDescent="0.2">
      <c r="B43" s="52"/>
      <c r="C43" s="52"/>
      <c r="D43" s="52"/>
      <c r="E43" s="52"/>
      <c r="F43" s="52"/>
      <c r="G43" s="52"/>
      <c r="H43" s="52"/>
      <c r="I43" s="52"/>
      <c r="J43" s="52"/>
      <c r="K43" s="52"/>
      <c r="L43" s="52"/>
      <c r="M43" s="52"/>
      <c r="N43" s="52"/>
      <c r="O43" s="52"/>
      <c r="P43" s="52"/>
      <c r="Q43" s="52"/>
      <c r="R43" s="52"/>
      <c r="S43" s="52"/>
      <c r="T43" s="52"/>
      <c r="U43" s="52"/>
      <c r="V43" s="52"/>
      <c r="W43" s="52"/>
      <c r="X43" s="52"/>
      <c r="Y43" s="52"/>
      <c r="Z43" s="52"/>
      <c r="AA43" s="52"/>
      <c r="AB43" s="52"/>
      <c r="AC43" s="52"/>
      <c r="AD43" s="52"/>
      <c r="AE43" s="32"/>
      <c r="AF43" s="32"/>
      <c r="AG43" s="32"/>
      <c r="AH43" s="32"/>
      <c r="AI43" s="32"/>
      <c r="AJ43" s="32"/>
      <c r="AK43" s="32"/>
      <c r="AL43" s="32"/>
      <c r="AM43" s="32"/>
      <c r="AN43" s="32"/>
      <c r="AO43" s="32"/>
      <c r="AP43" s="32"/>
      <c r="AQ43" s="32"/>
      <c r="AR43" s="32"/>
      <c r="AS43" s="32"/>
      <c r="AT43" s="32"/>
      <c r="AU43" s="32"/>
      <c r="AV43" s="32"/>
      <c r="AW43" s="32"/>
      <c r="AX43" s="32"/>
      <c r="AY43" s="32"/>
      <c r="AZ43" s="32"/>
      <c r="BA43" s="32"/>
      <c r="BB43" s="32"/>
      <c r="BC43" s="32"/>
      <c r="BD43" s="32"/>
      <c r="BE43" s="32"/>
      <c r="BF43" s="32"/>
      <c r="BG43" s="32"/>
      <c r="BH43" s="32"/>
      <c r="BI43" s="32"/>
      <c r="BJ43" s="32"/>
      <c r="BK43" s="32"/>
      <c r="BL43" s="32"/>
      <c r="BM43" s="32"/>
      <c r="BN43" s="32"/>
      <c r="BO43" s="32"/>
      <c r="BP43" s="32"/>
      <c r="BQ43" s="32"/>
      <c r="BR43" s="32"/>
      <c r="BS43" s="32"/>
      <c r="BT43" s="32"/>
      <c r="BU43" s="32"/>
      <c r="BV43" s="32"/>
      <c r="BW43" s="53"/>
      <c r="BX43" s="53"/>
      <c r="BY43" s="29"/>
      <c r="BZ43" s="8"/>
      <c r="CA43" s="8"/>
      <c r="CB43" s="8"/>
      <c r="CC43" s="8"/>
      <c r="CD43" s="8"/>
      <c r="CE43" s="8"/>
      <c r="CF43" s="8"/>
      <c r="CG43" s="7"/>
      <c r="CH43" s="7"/>
      <c r="CI43" s="7"/>
      <c r="CJ43" s="7"/>
      <c r="CK43" s="7"/>
      <c r="CL43" s="7"/>
      <c r="CM43" s="7"/>
    </row>
    <row r="44" spans="2:91" s="20" customFormat="1" ht="18" x14ac:dyDescent="0.2">
      <c r="B44" s="147" t="s">
        <v>59</v>
      </c>
      <c r="C44" s="147"/>
      <c r="D44" s="147"/>
      <c r="E44" s="147"/>
      <c r="F44" s="147"/>
      <c r="G44" s="147"/>
      <c r="H44" s="147"/>
      <c r="I44" s="147"/>
      <c r="J44" s="147"/>
      <c r="K44" s="147"/>
      <c r="L44" s="147"/>
      <c r="M44" s="147"/>
      <c r="N44" s="147"/>
      <c r="O44" s="147"/>
      <c r="P44" s="147"/>
      <c r="Q44" s="147"/>
      <c r="R44" s="147"/>
      <c r="S44" s="147"/>
      <c r="T44" s="147"/>
      <c r="U44" s="147"/>
      <c r="V44" s="147"/>
      <c r="W44" s="147"/>
      <c r="X44" s="147"/>
      <c r="Y44" s="147"/>
      <c r="Z44" s="147"/>
      <c r="AA44" s="147"/>
      <c r="AB44" s="147"/>
      <c r="AC44" s="147"/>
      <c r="AD44" s="147"/>
      <c r="AE44" s="147"/>
      <c r="AF44" s="147"/>
      <c r="AG44" s="147"/>
      <c r="AH44" s="147"/>
      <c r="AI44" s="147"/>
      <c r="AJ44" s="147"/>
      <c r="AK44" s="147"/>
      <c r="AL44" s="147"/>
      <c r="AM44" s="147"/>
      <c r="AN44" s="147"/>
      <c r="AO44" s="147"/>
      <c r="AP44" s="147"/>
      <c r="AQ44" s="147"/>
      <c r="AR44" s="147"/>
      <c r="AS44" s="147"/>
      <c r="AT44" s="147"/>
      <c r="AU44" s="147"/>
      <c r="AV44" s="147"/>
      <c r="AW44" s="147"/>
      <c r="AX44" s="147"/>
      <c r="AY44" s="147"/>
      <c r="AZ44" s="147"/>
      <c r="BA44" s="147"/>
      <c r="BB44" s="147"/>
      <c r="BC44" s="147"/>
      <c r="BD44" s="147"/>
      <c r="BE44" s="147"/>
      <c r="BF44" s="147"/>
      <c r="BG44" s="147"/>
      <c r="BH44" s="147"/>
      <c r="BI44" s="147"/>
      <c r="BJ44" s="147"/>
      <c r="BK44" s="147"/>
      <c r="BL44" s="147"/>
      <c r="BM44" s="147"/>
      <c r="BN44" s="147"/>
      <c r="BO44" s="147"/>
      <c r="BP44" s="147"/>
      <c r="BQ44" s="147"/>
      <c r="BR44" s="147"/>
      <c r="BS44" s="147"/>
      <c r="BT44" s="147"/>
      <c r="BU44" s="147"/>
      <c r="BV44" s="147"/>
      <c r="BW44" s="147"/>
      <c r="BX44" s="147"/>
      <c r="BY44" s="147"/>
      <c r="BZ44" s="8"/>
      <c r="CA44" s="8"/>
      <c r="CB44" s="8"/>
      <c r="CC44" s="8"/>
      <c r="CD44" s="8"/>
      <c r="CE44" s="8"/>
      <c r="CF44" s="8"/>
      <c r="CG44" s="7"/>
      <c r="CH44" s="7"/>
      <c r="CI44" s="7"/>
      <c r="CJ44" s="7"/>
      <c r="CK44" s="7"/>
      <c r="CL44" s="7"/>
      <c r="CM44" s="7"/>
    </row>
    <row r="45" spans="2:91" s="20" customFormat="1" ht="13.5" thickBot="1" x14ac:dyDescent="0.25">
      <c r="B45" s="121" t="s">
        <v>17</v>
      </c>
      <c r="C45" s="121"/>
      <c r="D45" s="121"/>
      <c r="E45" s="121"/>
      <c r="F45" s="121"/>
      <c r="G45" s="121"/>
      <c r="H45" s="121"/>
      <c r="I45" s="121"/>
      <c r="J45" s="121"/>
      <c r="K45" s="121"/>
      <c r="L45" s="121"/>
      <c r="M45" s="121"/>
      <c r="N45" s="121"/>
      <c r="O45" s="121"/>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2"/>
      <c r="AS45" s="22"/>
      <c r="AT45" s="22"/>
      <c r="AU45" s="22"/>
      <c r="AV45" s="22"/>
      <c r="AW45" s="22"/>
      <c r="AX45" s="22"/>
      <c r="AY45" s="22"/>
      <c r="AZ45" s="22"/>
      <c r="BA45" s="22"/>
      <c r="BB45" s="22"/>
      <c r="BC45" s="22"/>
      <c r="BD45" s="22"/>
      <c r="BE45" s="22"/>
      <c r="BF45" s="22"/>
      <c r="BG45" s="22"/>
      <c r="BH45" s="22"/>
      <c r="BI45" s="22"/>
      <c r="BJ45" s="22"/>
      <c r="BK45" s="22"/>
      <c r="BL45" s="22"/>
      <c r="BM45" s="22"/>
      <c r="BN45" s="22"/>
      <c r="BO45" s="22"/>
      <c r="BP45" s="22"/>
      <c r="BQ45" s="22"/>
      <c r="BR45" s="22"/>
      <c r="BS45" s="22"/>
      <c r="BT45" s="22"/>
      <c r="BU45" s="22"/>
      <c r="BV45" s="22"/>
      <c r="BW45" s="22"/>
      <c r="BX45" s="22"/>
      <c r="BY45" s="27"/>
      <c r="BZ45" s="8"/>
      <c r="CA45" s="8"/>
      <c r="CB45" s="8"/>
      <c r="CC45" s="8"/>
      <c r="CD45" s="8"/>
      <c r="CE45" s="8"/>
      <c r="CF45" s="8"/>
      <c r="CG45" s="7"/>
      <c r="CH45" s="7"/>
      <c r="CI45" s="7"/>
      <c r="CJ45" s="7"/>
      <c r="CK45" s="7"/>
      <c r="CL45" s="7"/>
      <c r="CM45" s="7"/>
    </row>
    <row r="46" spans="2:91" s="20" customFormat="1" ht="34.5" customHeight="1" thickBot="1" x14ac:dyDescent="0.25">
      <c r="B46" s="255" t="s">
        <v>154</v>
      </c>
      <c r="C46" s="256"/>
      <c r="D46" s="256"/>
      <c r="E46" s="256"/>
      <c r="F46" s="256"/>
      <c r="G46" s="256"/>
      <c r="H46" s="256"/>
      <c r="I46" s="256"/>
      <c r="J46" s="256"/>
      <c r="K46" s="256"/>
      <c r="L46" s="256"/>
      <c r="M46" s="256"/>
      <c r="N46" s="256"/>
      <c r="O46" s="256"/>
      <c r="P46" s="256"/>
      <c r="Q46" s="256"/>
      <c r="R46" s="256"/>
      <c r="S46" s="256"/>
      <c r="T46" s="256"/>
      <c r="U46" s="256"/>
      <c r="V46" s="256"/>
      <c r="W46" s="256"/>
      <c r="X46" s="256"/>
      <c r="Y46" s="256"/>
      <c r="Z46" s="256"/>
      <c r="AA46" s="177" t="s">
        <v>0</v>
      </c>
      <c r="AB46" s="177"/>
      <c r="AC46" s="177"/>
      <c r="AD46" s="177"/>
      <c r="AE46" s="177"/>
      <c r="AF46" s="177"/>
      <c r="AG46" s="177" t="s">
        <v>1</v>
      </c>
      <c r="AH46" s="178"/>
      <c r="AI46" s="178"/>
      <c r="AJ46" s="178"/>
      <c r="AK46" s="178"/>
      <c r="AL46" s="178"/>
      <c r="AM46" s="178"/>
      <c r="AN46" s="178"/>
      <c r="AO46" s="178"/>
      <c r="AP46" s="178"/>
      <c r="AQ46" s="178"/>
      <c r="AR46" s="178"/>
      <c r="AS46" s="178"/>
      <c r="AT46" s="178"/>
      <c r="AU46" s="178"/>
      <c r="AV46" s="178"/>
      <c r="AW46" s="178"/>
      <c r="AX46" s="178"/>
      <c r="AY46" s="178"/>
      <c r="AZ46" s="177" t="s">
        <v>162</v>
      </c>
      <c r="BA46" s="177"/>
      <c r="BB46" s="177"/>
      <c r="BC46" s="177"/>
      <c r="BD46" s="177"/>
      <c r="BE46" s="177"/>
      <c r="BF46" s="177" t="s">
        <v>155</v>
      </c>
      <c r="BG46" s="178"/>
      <c r="BH46" s="178"/>
      <c r="BI46" s="178"/>
      <c r="BJ46" s="178"/>
      <c r="BK46" s="178"/>
      <c r="BL46" s="178"/>
      <c r="BM46" s="178"/>
      <c r="BN46" s="178"/>
      <c r="BO46" s="178"/>
      <c r="BP46" s="178"/>
      <c r="BQ46" s="178"/>
      <c r="BR46" s="178"/>
      <c r="BS46" s="178"/>
      <c r="BT46" s="178"/>
      <c r="BU46" s="178"/>
      <c r="BV46" s="178"/>
      <c r="BW46" s="178"/>
      <c r="BX46" s="178"/>
      <c r="BY46" s="179"/>
      <c r="BZ46" s="8"/>
      <c r="CA46" s="8"/>
      <c r="CB46" s="8"/>
      <c r="CC46" s="8"/>
      <c r="CD46" s="8"/>
      <c r="CE46" s="8"/>
      <c r="CF46" s="8"/>
      <c r="CG46" s="7"/>
      <c r="CH46" s="7"/>
      <c r="CI46" s="7"/>
      <c r="CJ46" s="7"/>
      <c r="CK46" s="7"/>
      <c r="CL46" s="7"/>
      <c r="CM46" s="7"/>
    </row>
    <row r="47" spans="2:91" s="20" customFormat="1" ht="15" x14ac:dyDescent="0.2">
      <c r="B47" s="186" t="s">
        <v>156</v>
      </c>
      <c r="C47" s="187"/>
      <c r="D47" s="187"/>
      <c r="E47" s="187"/>
      <c r="F47" s="187"/>
      <c r="G47" s="187"/>
      <c r="H47" s="187"/>
      <c r="I47" s="187"/>
      <c r="J47" s="187"/>
      <c r="K47" s="187"/>
      <c r="L47" s="187"/>
      <c r="M47" s="187"/>
      <c r="N47" s="187"/>
      <c r="O47" s="187"/>
      <c r="P47" s="187"/>
      <c r="Q47" s="187"/>
      <c r="R47" s="187"/>
      <c r="S47" s="187"/>
      <c r="T47" s="187"/>
      <c r="U47" s="187"/>
      <c r="V47" s="187"/>
      <c r="W47" s="187"/>
      <c r="X47" s="187"/>
      <c r="Y47" s="187"/>
      <c r="Z47" s="187"/>
      <c r="AA47" s="188" t="str">
        <f>IF(B55="zadajte hodnoty do bielych buniek","","neaplikuje sa")</f>
        <v/>
      </c>
      <c r="AB47" s="188"/>
      <c r="AC47" s="188"/>
      <c r="AD47" s="188"/>
      <c r="AE47" s="188"/>
      <c r="AF47" s="188"/>
      <c r="AG47" s="189" t="str">
        <f>IF(B55="zadajte hodnoty do bielych buniek","","neaplikuje sa")</f>
        <v/>
      </c>
      <c r="AH47" s="189"/>
      <c r="AI47" s="189"/>
      <c r="AJ47" s="189"/>
      <c r="AK47" s="189"/>
      <c r="AL47" s="189"/>
      <c r="AM47" s="189"/>
      <c r="AN47" s="189"/>
      <c r="AO47" s="189"/>
      <c r="AP47" s="189"/>
      <c r="AQ47" s="189"/>
      <c r="AR47" s="189"/>
      <c r="AS47" s="189"/>
      <c r="AT47" s="189"/>
      <c r="AU47" s="189"/>
      <c r="AV47" s="189"/>
      <c r="AW47" s="189"/>
      <c r="AX47" s="189"/>
      <c r="AY47" s="189"/>
      <c r="AZ47" s="188" t="str">
        <f>IF(B55="zadajte hodnoty do bielych buniek","","neaplikuje sa")</f>
        <v/>
      </c>
      <c r="BA47" s="188"/>
      <c r="BB47" s="188"/>
      <c r="BC47" s="188"/>
      <c r="BD47" s="188"/>
      <c r="BE47" s="188"/>
      <c r="BF47" s="189" t="str">
        <f>IF(B55="zadajte hodnoty do bielych buniek","","neaplikuje sa")</f>
        <v/>
      </c>
      <c r="BG47" s="189"/>
      <c r="BH47" s="189"/>
      <c r="BI47" s="189"/>
      <c r="BJ47" s="189"/>
      <c r="BK47" s="189"/>
      <c r="BL47" s="189"/>
      <c r="BM47" s="189"/>
      <c r="BN47" s="189"/>
      <c r="BO47" s="189"/>
      <c r="BP47" s="189"/>
      <c r="BQ47" s="189"/>
      <c r="BR47" s="189"/>
      <c r="BS47" s="189"/>
      <c r="BT47" s="189"/>
      <c r="BU47" s="189"/>
      <c r="BV47" s="189"/>
      <c r="BW47" s="189"/>
      <c r="BX47" s="189"/>
      <c r="BY47" s="190"/>
      <c r="BZ47" s="8"/>
      <c r="CA47" s="8"/>
      <c r="CB47" s="8"/>
      <c r="CC47" s="8"/>
      <c r="CD47" s="8"/>
      <c r="CE47" s="8"/>
      <c r="CF47" s="8"/>
      <c r="CG47" s="7"/>
      <c r="CH47" s="7"/>
      <c r="CI47" s="7"/>
      <c r="CJ47" s="7"/>
      <c r="CK47" s="7"/>
      <c r="CL47" s="7"/>
      <c r="CM47" s="7"/>
    </row>
    <row r="48" spans="2:91" s="20" customFormat="1" ht="15" x14ac:dyDescent="0.2">
      <c r="B48" s="135" t="s">
        <v>157</v>
      </c>
      <c r="C48" s="136"/>
      <c r="D48" s="136"/>
      <c r="E48" s="136"/>
      <c r="F48" s="136"/>
      <c r="G48" s="136"/>
      <c r="H48" s="136"/>
      <c r="I48" s="136"/>
      <c r="J48" s="136"/>
      <c r="K48" s="136"/>
      <c r="L48" s="136"/>
      <c r="M48" s="136"/>
      <c r="N48" s="136"/>
      <c r="O48" s="136"/>
      <c r="P48" s="136"/>
      <c r="Q48" s="136"/>
      <c r="R48" s="136"/>
      <c r="S48" s="136"/>
      <c r="T48" s="136"/>
      <c r="U48" s="136"/>
      <c r="V48" s="136"/>
      <c r="W48" s="136"/>
      <c r="X48" s="136"/>
      <c r="Y48" s="136"/>
      <c r="Z48" s="136"/>
      <c r="AA48" s="140" t="str">
        <f>IF(B55="zadajte hodnoty do bielych buniek","","neaplikuje sa")</f>
        <v/>
      </c>
      <c r="AB48" s="140"/>
      <c r="AC48" s="140"/>
      <c r="AD48" s="140"/>
      <c r="AE48" s="140"/>
      <c r="AF48" s="140"/>
      <c r="AG48" s="139" t="str">
        <f>IF(B55="zadajte hodnoty do bielych buniek","","neaplikuje sa")</f>
        <v/>
      </c>
      <c r="AH48" s="139"/>
      <c r="AI48" s="139"/>
      <c r="AJ48" s="139"/>
      <c r="AK48" s="139"/>
      <c r="AL48" s="139"/>
      <c r="AM48" s="139"/>
      <c r="AN48" s="139"/>
      <c r="AO48" s="139"/>
      <c r="AP48" s="139"/>
      <c r="AQ48" s="139"/>
      <c r="AR48" s="139"/>
      <c r="AS48" s="139"/>
      <c r="AT48" s="139"/>
      <c r="AU48" s="139"/>
      <c r="AV48" s="139"/>
      <c r="AW48" s="139"/>
      <c r="AX48" s="139"/>
      <c r="AY48" s="139"/>
      <c r="AZ48" s="140" t="str">
        <f>IF(B55="zadajte hodnoty do bielych buniek","","neaplikuje sa")</f>
        <v/>
      </c>
      <c r="BA48" s="140"/>
      <c r="BB48" s="140"/>
      <c r="BC48" s="140"/>
      <c r="BD48" s="140"/>
      <c r="BE48" s="140"/>
      <c r="BF48" s="139" t="str">
        <f>IF(B55="zadajte hodnoty do bielych buniek","","neaplikuje sa")</f>
        <v/>
      </c>
      <c r="BG48" s="139"/>
      <c r="BH48" s="139"/>
      <c r="BI48" s="139"/>
      <c r="BJ48" s="139"/>
      <c r="BK48" s="139"/>
      <c r="BL48" s="139"/>
      <c r="BM48" s="139"/>
      <c r="BN48" s="139"/>
      <c r="BO48" s="139"/>
      <c r="BP48" s="139"/>
      <c r="BQ48" s="139"/>
      <c r="BR48" s="139"/>
      <c r="BS48" s="139"/>
      <c r="BT48" s="139"/>
      <c r="BU48" s="139"/>
      <c r="BV48" s="139"/>
      <c r="BW48" s="139"/>
      <c r="BX48" s="139"/>
      <c r="BY48" s="192"/>
      <c r="BZ48" s="8"/>
      <c r="CA48" s="8"/>
      <c r="CB48" s="8"/>
      <c r="CC48" s="8"/>
      <c r="CD48" s="8"/>
      <c r="CE48" s="8"/>
      <c r="CF48" s="8"/>
      <c r="CG48" s="7"/>
      <c r="CH48" s="7"/>
      <c r="CI48" s="7"/>
      <c r="CJ48" s="7"/>
      <c r="CK48" s="7"/>
      <c r="CL48" s="7"/>
      <c r="CM48" s="7"/>
    </row>
    <row r="49" spans="2:91" s="20" customFormat="1" ht="15" x14ac:dyDescent="0.2">
      <c r="B49" s="135" t="s">
        <v>158</v>
      </c>
      <c r="C49" s="136"/>
      <c r="D49" s="136"/>
      <c r="E49" s="136"/>
      <c r="F49" s="136"/>
      <c r="G49" s="136"/>
      <c r="H49" s="136"/>
      <c r="I49" s="136"/>
      <c r="J49" s="136"/>
      <c r="K49" s="136"/>
      <c r="L49" s="136"/>
      <c r="M49" s="136"/>
      <c r="N49" s="136"/>
      <c r="O49" s="136"/>
      <c r="P49" s="136"/>
      <c r="Q49" s="136"/>
      <c r="R49" s="136"/>
      <c r="S49" s="136"/>
      <c r="T49" s="136"/>
      <c r="U49" s="136"/>
      <c r="V49" s="136"/>
      <c r="W49" s="136"/>
      <c r="X49" s="136"/>
      <c r="Y49" s="136"/>
      <c r="Z49" s="136"/>
      <c r="AA49" s="140" t="str">
        <f>IF(B55="zadajte hodnoty do bielych buniek","",IF(AF40&lt;&gt;"Podnik sa nenachádza ani v jednej z uvedených situácií","ťažkosti","OK"))</f>
        <v/>
      </c>
      <c r="AB49" s="140"/>
      <c r="AC49" s="140"/>
      <c r="AD49" s="140"/>
      <c r="AE49" s="140"/>
      <c r="AF49" s="140"/>
      <c r="AG49" s="140"/>
      <c r="AH49" s="140"/>
      <c r="AI49" s="140"/>
      <c r="AJ49" s="140"/>
      <c r="AK49" s="140"/>
      <c r="AL49" s="140"/>
      <c r="AM49" s="140"/>
      <c r="AN49" s="140"/>
      <c r="AO49" s="140"/>
      <c r="AP49" s="140"/>
      <c r="AQ49" s="140"/>
      <c r="AR49" s="140"/>
      <c r="AS49" s="140"/>
      <c r="AT49" s="140"/>
      <c r="AU49" s="140"/>
      <c r="AV49" s="140"/>
      <c r="AW49" s="140"/>
      <c r="AX49" s="140"/>
      <c r="AY49" s="140"/>
      <c r="AZ49" s="140" t="str">
        <f>IF(B55="zadajte hodnoty do bielych buniek","","neaplikuje sa")</f>
        <v/>
      </c>
      <c r="BA49" s="140"/>
      <c r="BB49" s="140"/>
      <c r="BC49" s="140"/>
      <c r="BD49" s="140"/>
      <c r="BE49" s="140"/>
      <c r="BF49" s="140" t="str">
        <f>IF(B76="zadajte hodnoty do bielych buniek","",AA49)</f>
        <v/>
      </c>
      <c r="BG49" s="140"/>
      <c r="BH49" s="140"/>
      <c r="BI49" s="140"/>
      <c r="BJ49" s="140"/>
      <c r="BK49" s="140"/>
      <c r="BL49" s="140"/>
      <c r="BM49" s="140"/>
      <c r="BN49" s="140"/>
      <c r="BO49" s="140"/>
      <c r="BP49" s="140"/>
      <c r="BQ49" s="140"/>
      <c r="BR49" s="140"/>
      <c r="BS49" s="140"/>
      <c r="BT49" s="140"/>
      <c r="BU49" s="140"/>
      <c r="BV49" s="140"/>
      <c r="BW49" s="140"/>
      <c r="BX49" s="140"/>
      <c r="BY49" s="201"/>
      <c r="BZ49" s="8"/>
      <c r="CA49" s="8"/>
      <c r="CB49" s="8"/>
      <c r="CC49" s="8"/>
      <c r="CD49" s="8"/>
      <c r="CE49" s="8"/>
      <c r="CF49" s="8"/>
      <c r="CG49" s="7"/>
      <c r="CH49" s="7"/>
      <c r="CI49" s="7"/>
      <c r="CJ49" s="7"/>
      <c r="CK49" s="7"/>
      <c r="CL49" s="7"/>
      <c r="CM49" s="7"/>
    </row>
    <row r="50" spans="2:91" s="20" customFormat="1" ht="15" x14ac:dyDescent="0.2">
      <c r="B50" s="135" t="s">
        <v>159</v>
      </c>
      <c r="C50" s="136"/>
      <c r="D50" s="136"/>
      <c r="E50" s="136"/>
      <c r="F50" s="136"/>
      <c r="G50" s="136"/>
      <c r="H50" s="136"/>
      <c r="I50" s="136"/>
      <c r="J50" s="136"/>
      <c r="K50" s="136"/>
      <c r="L50" s="136"/>
      <c r="M50" s="136"/>
      <c r="N50" s="136"/>
      <c r="O50" s="136"/>
      <c r="P50" s="136"/>
      <c r="Q50" s="136"/>
      <c r="R50" s="136"/>
      <c r="S50" s="136"/>
      <c r="T50" s="136"/>
      <c r="U50" s="136"/>
      <c r="V50" s="136"/>
      <c r="W50" s="136"/>
      <c r="X50" s="136"/>
      <c r="Y50" s="136"/>
      <c r="Z50" s="136"/>
      <c r="AA50" s="140" t="str">
        <f>IF(B55="zadajte hodnoty do bielych buniek","","neaplikuje sa")</f>
        <v/>
      </c>
      <c r="AB50" s="140"/>
      <c r="AC50" s="140"/>
      <c r="AD50" s="140"/>
      <c r="AE50" s="140"/>
      <c r="AF50" s="140"/>
      <c r="AG50" s="140"/>
      <c r="AH50" s="140"/>
      <c r="AI50" s="140"/>
      <c r="AJ50" s="140"/>
      <c r="AK50" s="140"/>
      <c r="AL50" s="140"/>
      <c r="AM50" s="140"/>
      <c r="AN50" s="140"/>
      <c r="AO50" s="140"/>
      <c r="AP50" s="140"/>
      <c r="AQ50" s="140"/>
      <c r="AR50" s="140"/>
      <c r="AS50" s="140"/>
      <c r="AT50" s="140"/>
      <c r="AU50" s="140"/>
      <c r="AV50" s="140"/>
      <c r="AW50" s="140"/>
      <c r="AX50" s="140"/>
      <c r="AY50" s="140"/>
      <c r="AZ50" s="140" t="str">
        <f>IF(B55="zadajte hodnoty do bielych buniek","","neaplikuje sa")</f>
        <v/>
      </c>
      <c r="BA50" s="140"/>
      <c r="BB50" s="140"/>
      <c r="BC50" s="140"/>
      <c r="BD50" s="140"/>
      <c r="BE50" s="140"/>
      <c r="BF50" s="140" t="str">
        <f>IF(B55="zadajte hodnoty do bielych buniek","","neaplikuje sa")</f>
        <v/>
      </c>
      <c r="BG50" s="140"/>
      <c r="BH50" s="140"/>
      <c r="BI50" s="140"/>
      <c r="BJ50" s="140"/>
      <c r="BK50" s="140"/>
      <c r="BL50" s="140"/>
      <c r="BM50" s="140"/>
      <c r="BN50" s="140"/>
      <c r="BO50" s="140"/>
      <c r="BP50" s="140"/>
      <c r="BQ50" s="140"/>
      <c r="BR50" s="140"/>
      <c r="BS50" s="140"/>
      <c r="BT50" s="140"/>
      <c r="BU50" s="140"/>
      <c r="BV50" s="140"/>
      <c r="BW50" s="140"/>
      <c r="BX50" s="140"/>
      <c r="BY50" s="201"/>
      <c r="BZ50" s="8"/>
      <c r="CA50" s="8"/>
      <c r="CB50" s="8"/>
      <c r="CC50" s="8"/>
      <c r="CD50" s="8"/>
      <c r="CE50" s="8"/>
      <c r="CF50" s="8"/>
      <c r="CG50" s="7"/>
      <c r="CH50" s="7"/>
      <c r="CI50" s="7"/>
      <c r="CJ50" s="7"/>
      <c r="CK50" s="7"/>
      <c r="CL50" s="7"/>
      <c r="CM50" s="7"/>
    </row>
    <row r="51" spans="2:91" s="20" customFormat="1" ht="15" x14ac:dyDescent="0.2">
      <c r="B51" s="135" t="s">
        <v>160</v>
      </c>
      <c r="C51" s="136"/>
      <c r="D51" s="136"/>
      <c r="E51" s="136"/>
      <c r="F51" s="136"/>
      <c r="G51" s="136"/>
      <c r="H51" s="136"/>
      <c r="I51" s="136"/>
      <c r="J51" s="136"/>
      <c r="K51" s="136"/>
      <c r="L51" s="136"/>
      <c r="M51" s="136"/>
      <c r="N51" s="136"/>
      <c r="O51" s="136"/>
      <c r="P51" s="136"/>
      <c r="Q51" s="136"/>
      <c r="R51" s="136"/>
      <c r="S51" s="136"/>
      <c r="T51" s="136"/>
      <c r="U51" s="136"/>
      <c r="V51" s="136"/>
      <c r="W51" s="136"/>
      <c r="X51" s="136"/>
      <c r="Y51" s="136"/>
      <c r="Z51" s="136"/>
      <c r="AA51" s="140" t="str">
        <f>IF(B55="zadajte hodnoty do bielych buniek","","neaplikuje sa")</f>
        <v/>
      </c>
      <c r="AB51" s="140"/>
      <c r="AC51" s="140"/>
      <c r="AD51" s="140"/>
      <c r="AE51" s="140"/>
      <c r="AF51" s="140"/>
      <c r="AG51" s="139" t="str">
        <f>IF(B55="zadajte hodnoty do bielych buniek","","neaplikuje sa")</f>
        <v/>
      </c>
      <c r="AH51" s="139"/>
      <c r="AI51" s="139"/>
      <c r="AJ51" s="139"/>
      <c r="AK51" s="139"/>
      <c r="AL51" s="139"/>
      <c r="AM51" s="139"/>
      <c r="AN51" s="139"/>
      <c r="AO51" s="139"/>
      <c r="AP51" s="139"/>
      <c r="AQ51" s="139"/>
      <c r="AR51" s="139"/>
      <c r="AS51" s="139"/>
      <c r="AT51" s="139"/>
      <c r="AU51" s="139"/>
      <c r="AV51" s="139"/>
      <c r="AW51" s="139"/>
      <c r="AX51" s="139"/>
      <c r="AY51" s="139"/>
      <c r="AZ51" s="140" t="str">
        <f>IF(B55="zadajte hodnoty do bielych buniek","","neaplikuje sa")</f>
        <v/>
      </c>
      <c r="BA51" s="140"/>
      <c r="BB51" s="140"/>
      <c r="BC51" s="140"/>
      <c r="BD51" s="140"/>
      <c r="BE51" s="140"/>
      <c r="BF51" s="139" t="str">
        <f>IF(B55="zadajte hodnoty do bielych buniek","","neaplikuje sa")</f>
        <v/>
      </c>
      <c r="BG51" s="139"/>
      <c r="BH51" s="139"/>
      <c r="BI51" s="139"/>
      <c r="BJ51" s="139"/>
      <c r="BK51" s="139"/>
      <c r="BL51" s="139"/>
      <c r="BM51" s="139"/>
      <c r="BN51" s="139"/>
      <c r="BO51" s="139"/>
      <c r="BP51" s="139"/>
      <c r="BQ51" s="139"/>
      <c r="BR51" s="139"/>
      <c r="BS51" s="139"/>
      <c r="BT51" s="139"/>
      <c r="BU51" s="139"/>
      <c r="BV51" s="139"/>
      <c r="BW51" s="139"/>
      <c r="BX51" s="139"/>
      <c r="BY51" s="192"/>
      <c r="BZ51" s="8"/>
      <c r="CA51" s="8"/>
      <c r="CB51" s="8"/>
      <c r="CC51" s="8"/>
      <c r="CD51" s="8"/>
      <c r="CE51" s="8"/>
      <c r="CF51" s="8"/>
      <c r="CG51" s="7"/>
      <c r="CH51" s="7"/>
      <c r="CI51" s="7"/>
      <c r="CJ51" s="7"/>
      <c r="CK51" s="7"/>
      <c r="CL51" s="7"/>
      <c r="CM51" s="7"/>
    </row>
    <row r="52" spans="2:91" s="20" customFormat="1" ht="15.75" thickBot="1" x14ac:dyDescent="0.25">
      <c r="B52" s="137" t="s">
        <v>161</v>
      </c>
      <c r="C52" s="138"/>
      <c r="D52" s="138"/>
      <c r="E52" s="138"/>
      <c r="F52" s="138"/>
      <c r="G52" s="138"/>
      <c r="H52" s="138"/>
      <c r="I52" s="138"/>
      <c r="J52" s="138"/>
      <c r="K52" s="138"/>
      <c r="L52" s="138"/>
      <c r="M52" s="138"/>
      <c r="N52" s="138"/>
      <c r="O52" s="138"/>
      <c r="P52" s="138"/>
      <c r="Q52" s="138"/>
      <c r="R52" s="138"/>
      <c r="S52" s="138"/>
      <c r="T52" s="138"/>
      <c r="U52" s="138"/>
      <c r="V52" s="138"/>
      <c r="W52" s="138"/>
      <c r="X52" s="138"/>
      <c r="Y52" s="138"/>
      <c r="Z52" s="138"/>
      <c r="AA52" s="191" t="str">
        <f>IF(B55="zadajte hodnoty do bielych buniek","","neaplikuje sa")</f>
        <v/>
      </c>
      <c r="AB52" s="191"/>
      <c r="AC52" s="191"/>
      <c r="AD52" s="191"/>
      <c r="AE52" s="191"/>
      <c r="AF52" s="191"/>
      <c r="AG52" s="193" t="str">
        <f>IF(B55="zadajte hodnoty do bielych buniek","","neaplikuje sa")</f>
        <v/>
      </c>
      <c r="AH52" s="193"/>
      <c r="AI52" s="193"/>
      <c r="AJ52" s="193"/>
      <c r="AK52" s="193"/>
      <c r="AL52" s="193"/>
      <c r="AM52" s="193"/>
      <c r="AN52" s="193"/>
      <c r="AO52" s="193"/>
      <c r="AP52" s="193"/>
      <c r="AQ52" s="193"/>
      <c r="AR52" s="193"/>
      <c r="AS52" s="193"/>
      <c r="AT52" s="193"/>
      <c r="AU52" s="193"/>
      <c r="AV52" s="193"/>
      <c r="AW52" s="193"/>
      <c r="AX52" s="193"/>
      <c r="AY52" s="193"/>
      <c r="AZ52" s="191"/>
      <c r="BA52" s="191"/>
      <c r="BB52" s="191"/>
      <c r="BC52" s="191"/>
      <c r="BD52" s="191"/>
      <c r="BE52" s="191"/>
      <c r="BF52" s="193"/>
      <c r="BG52" s="193"/>
      <c r="BH52" s="193"/>
      <c r="BI52" s="193"/>
      <c r="BJ52" s="193"/>
      <c r="BK52" s="193"/>
      <c r="BL52" s="193"/>
      <c r="BM52" s="193"/>
      <c r="BN52" s="193"/>
      <c r="BO52" s="193"/>
      <c r="BP52" s="193"/>
      <c r="BQ52" s="193"/>
      <c r="BR52" s="193"/>
      <c r="BS52" s="193"/>
      <c r="BT52" s="193"/>
      <c r="BU52" s="193"/>
      <c r="BV52" s="193"/>
      <c r="BW52" s="193"/>
      <c r="BX52" s="193"/>
      <c r="BY52" s="194"/>
      <c r="BZ52" s="8"/>
      <c r="CA52" s="8"/>
      <c r="CB52" s="8"/>
      <c r="CC52" s="8"/>
      <c r="CD52" s="8"/>
      <c r="CE52" s="8"/>
      <c r="CF52" s="8"/>
      <c r="CG52" s="7"/>
      <c r="CH52" s="7"/>
      <c r="CI52" s="7"/>
      <c r="CJ52" s="7"/>
      <c r="CK52" s="7"/>
      <c r="CL52" s="7"/>
      <c r="CM52" s="7"/>
    </row>
    <row r="53" spans="2:91" s="20" customFormat="1" ht="15" x14ac:dyDescent="0.2">
      <c r="B53" s="2"/>
      <c r="C53" s="2"/>
      <c r="D53" s="2"/>
      <c r="E53" s="2"/>
      <c r="F53" s="2"/>
      <c r="G53" s="2"/>
      <c r="H53" s="2"/>
      <c r="I53" s="2"/>
      <c r="J53" s="2"/>
      <c r="K53" s="2"/>
      <c r="L53" s="2"/>
      <c r="M53" s="2"/>
      <c r="N53" s="2"/>
      <c r="O53" s="2"/>
      <c r="P53" s="2"/>
      <c r="Q53" s="2"/>
      <c r="R53" s="2"/>
      <c r="S53" s="2"/>
      <c r="T53" s="2"/>
      <c r="U53" s="2"/>
      <c r="V53" s="2"/>
      <c r="W53" s="2"/>
      <c r="X53" s="2"/>
      <c r="Y53" s="2"/>
      <c r="Z53" s="2"/>
      <c r="AA53" s="43"/>
      <c r="AB53" s="43"/>
      <c r="AC53" s="43"/>
      <c r="AD53" s="43"/>
      <c r="AE53" s="43"/>
      <c r="AF53" s="43"/>
      <c r="AG53" s="44"/>
      <c r="AH53" s="44"/>
      <c r="AI53" s="44"/>
      <c r="AJ53" s="44"/>
      <c r="AK53" s="44"/>
      <c r="AL53" s="44"/>
      <c r="AM53" s="44"/>
      <c r="AN53" s="44"/>
      <c r="AO53" s="44"/>
      <c r="AP53" s="44"/>
      <c r="AQ53" s="44"/>
      <c r="AR53" s="44"/>
      <c r="AS53" s="44"/>
      <c r="AT53" s="44"/>
      <c r="AU53" s="44"/>
      <c r="AV53" s="44"/>
      <c r="AW53" s="44"/>
      <c r="AX53" s="44"/>
      <c r="AY53" s="44"/>
      <c r="AZ53" s="45"/>
      <c r="BA53" s="45"/>
      <c r="BB53" s="45"/>
      <c r="BC53" s="45"/>
      <c r="BD53" s="45"/>
      <c r="BE53" s="45"/>
      <c r="BF53" s="44"/>
      <c r="BG53" s="44"/>
      <c r="BH53" s="44"/>
      <c r="BI53" s="44"/>
      <c r="BJ53" s="44"/>
      <c r="BK53" s="44"/>
      <c r="BL53" s="44"/>
      <c r="BM53" s="44"/>
      <c r="BN53" s="44"/>
      <c r="BO53" s="44"/>
      <c r="BP53" s="44"/>
      <c r="BQ53" s="44"/>
      <c r="BR53" s="44"/>
      <c r="BS53" s="44"/>
      <c r="BT53" s="44"/>
      <c r="BU53" s="44"/>
      <c r="BV53" s="44"/>
      <c r="BW53" s="44"/>
      <c r="BX53" s="44"/>
      <c r="BY53" s="44"/>
      <c r="BZ53" s="8"/>
      <c r="CA53" s="8"/>
      <c r="CB53" s="8"/>
      <c r="CC53" s="8"/>
      <c r="CD53" s="8"/>
      <c r="CE53" s="8"/>
      <c r="CF53" s="8"/>
      <c r="CG53" s="7"/>
      <c r="CH53" s="7"/>
      <c r="CI53" s="7"/>
      <c r="CJ53" s="7"/>
      <c r="CK53" s="7"/>
      <c r="CL53" s="7"/>
      <c r="CM53" s="7"/>
    </row>
    <row r="54" spans="2:91" s="20" customFormat="1" ht="18" x14ac:dyDescent="0.2">
      <c r="B54" s="147" t="s">
        <v>163</v>
      </c>
      <c r="C54" s="147"/>
      <c r="D54" s="147"/>
      <c r="E54" s="147"/>
      <c r="F54" s="147"/>
      <c r="G54" s="147"/>
      <c r="H54" s="147"/>
      <c r="I54" s="147"/>
      <c r="J54" s="147"/>
      <c r="K54" s="147"/>
      <c r="L54" s="147"/>
      <c r="M54" s="147"/>
      <c r="N54" s="147"/>
      <c r="O54" s="147"/>
      <c r="P54" s="147"/>
      <c r="Q54" s="147"/>
      <c r="R54" s="147"/>
      <c r="S54" s="147"/>
      <c r="T54" s="147"/>
      <c r="U54" s="147"/>
      <c r="V54" s="147"/>
      <c r="W54" s="147"/>
      <c r="X54" s="147"/>
      <c r="Y54" s="147"/>
      <c r="Z54" s="147"/>
      <c r="AA54" s="147"/>
      <c r="AB54" s="147"/>
      <c r="AC54" s="147"/>
      <c r="AD54" s="147"/>
      <c r="AE54" s="147"/>
      <c r="AF54" s="147"/>
      <c r="AG54" s="147"/>
      <c r="AH54" s="147"/>
      <c r="AI54" s="147"/>
      <c r="AJ54" s="147"/>
      <c r="AK54" s="147"/>
      <c r="AL54" s="147"/>
      <c r="AM54" s="147"/>
      <c r="AN54" s="147"/>
      <c r="AO54" s="147"/>
      <c r="AP54" s="147"/>
      <c r="AQ54" s="147"/>
      <c r="AR54" s="147"/>
      <c r="AS54" s="147"/>
      <c r="AT54" s="147"/>
      <c r="AU54" s="147"/>
      <c r="AV54" s="147"/>
      <c r="AW54" s="147"/>
      <c r="AX54" s="147"/>
      <c r="AY54" s="147"/>
      <c r="AZ54" s="147"/>
      <c r="BA54" s="147"/>
      <c r="BB54" s="147"/>
      <c r="BC54" s="147"/>
      <c r="BD54" s="147"/>
      <c r="BE54" s="147"/>
      <c r="BF54" s="147"/>
      <c r="BG54" s="147"/>
      <c r="BH54" s="147"/>
      <c r="BI54" s="147"/>
      <c r="BJ54" s="147"/>
      <c r="BK54" s="147"/>
      <c r="BL54" s="147"/>
      <c r="BM54" s="147"/>
      <c r="BN54" s="147"/>
      <c r="BO54" s="147"/>
      <c r="BP54" s="147"/>
      <c r="BQ54" s="147"/>
      <c r="BR54" s="147"/>
      <c r="BS54" s="147"/>
      <c r="BT54" s="147"/>
      <c r="BU54" s="147"/>
      <c r="BV54" s="147"/>
      <c r="BW54" s="147"/>
      <c r="BX54" s="147"/>
      <c r="BY54" s="147"/>
      <c r="BZ54" s="8"/>
      <c r="CA54" s="8"/>
      <c r="CB54" s="8"/>
      <c r="CC54" s="8"/>
      <c r="CD54" s="8"/>
      <c r="CE54" s="8"/>
      <c r="CF54" s="8"/>
      <c r="CG54" s="7"/>
      <c r="CH54" s="7"/>
      <c r="CI54" s="7"/>
      <c r="CJ54" s="7"/>
      <c r="CK54" s="7"/>
      <c r="CL54" s="7"/>
      <c r="CM54" s="7"/>
    </row>
    <row r="55" spans="2:91" s="8" customFormat="1" ht="23.25" customHeight="1" thickBot="1" x14ac:dyDescent="0.25">
      <c r="B55" s="209" t="str">
        <f>IF(OR(T13="",T14="",T19="",T20="",T21="",AF40=""),"zadajte hodnoty do bielych buniek","OK")</f>
        <v>zadajte hodnoty do bielych buniek</v>
      </c>
      <c r="C55" s="209"/>
      <c r="D55" s="209"/>
      <c r="E55" s="209"/>
      <c r="F55" s="209"/>
      <c r="G55" s="209"/>
      <c r="H55" s="209"/>
      <c r="I55" s="209"/>
      <c r="J55" s="209"/>
      <c r="K55" s="209"/>
      <c r="L55" s="209"/>
      <c r="M55" s="209"/>
      <c r="N55" s="209"/>
      <c r="O55" s="209"/>
      <c r="P55" s="209"/>
      <c r="Q55" s="209"/>
      <c r="R55" s="209"/>
      <c r="S55" s="209"/>
      <c r="T55" s="209"/>
      <c r="U55" s="209"/>
      <c r="V55" s="209"/>
      <c r="W55" s="209"/>
      <c r="X55" s="209"/>
      <c r="Y55" s="209"/>
      <c r="Z55" s="209"/>
      <c r="AA55" s="209"/>
      <c r="AB55" s="209"/>
      <c r="AC55" s="209"/>
      <c r="AD55" s="209"/>
      <c r="AE55" s="209"/>
      <c r="AF55" s="209"/>
      <c r="AG55" s="209"/>
      <c r="AH55" s="209"/>
      <c r="AI55" s="209"/>
      <c r="AJ55" s="209"/>
      <c r="AK55" s="209"/>
      <c r="AL55" s="209"/>
      <c r="AM55" s="209"/>
      <c r="AN55" s="209"/>
      <c r="AO55" s="209"/>
      <c r="AP55" s="209"/>
      <c r="AQ55" s="209"/>
      <c r="AR55" s="209"/>
      <c r="AS55" s="209"/>
      <c r="AT55" s="209"/>
      <c r="AU55" s="209"/>
      <c r="AV55" s="209"/>
      <c r="AW55" s="209"/>
      <c r="AX55" s="209"/>
      <c r="AY55" s="209"/>
      <c r="AZ55" s="209"/>
      <c r="BA55" s="209"/>
      <c r="BB55" s="209"/>
      <c r="BC55" s="209"/>
      <c r="BD55" s="209"/>
      <c r="BE55" s="209"/>
      <c r="BF55" s="209"/>
      <c r="BG55" s="209"/>
      <c r="BH55" s="209"/>
      <c r="BI55" s="209"/>
      <c r="BJ55" s="209"/>
      <c r="BK55" s="209"/>
      <c r="BL55" s="209"/>
      <c r="BM55" s="209"/>
      <c r="BN55" s="209"/>
      <c r="BO55" s="209"/>
      <c r="BP55" s="209"/>
      <c r="BQ55" s="209"/>
      <c r="BR55" s="209"/>
      <c r="BS55" s="209"/>
      <c r="BT55" s="209"/>
      <c r="BU55" s="209"/>
      <c r="BV55" s="209"/>
      <c r="BW55" s="209"/>
      <c r="BX55" s="209"/>
      <c r="BY55" s="209"/>
      <c r="CG55" s="7"/>
      <c r="CH55" s="7"/>
      <c r="CI55" s="7"/>
      <c r="CJ55" s="7"/>
      <c r="CK55" s="7"/>
      <c r="CL55" s="7"/>
      <c r="CM55" s="7"/>
    </row>
    <row r="56" spans="2:91" s="8" customFormat="1" ht="13.5" thickTop="1" x14ac:dyDescent="0.2">
      <c r="B56" s="41"/>
      <c r="C56" s="41"/>
      <c r="D56" s="4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195" t="str">
        <f>IF(B55="zadajte hodnoty do bielych buniek","",IF(OR(BF47="ťažkosti",BF48="ťažkosti",BF49="ťažkosti",BF50="ťažkosti",BF51="ťažkosti"),"podnik je v ťažkostiach","podnik nie je v ťažkostiach"))</f>
        <v/>
      </c>
      <c r="AE56" s="196"/>
      <c r="AF56" s="196"/>
      <c r="AG56" s="196"/>
      <c r="AH56" s="196"/>
      <c r="AI56" s="196"/>
      <c r="AJ56" s="196"/>
      <c r="AK56" s="196"/>
      <c r="AL56" s="196"/>
      <c r="AM56" s="196"/>
      <c r="AN56" s="196"/>
      <c r="AO56" s="196"/>
      <c r="AP56" s="196"/>
      <c r="AQ56" s="196"/>
      <c r="AR56" s="196"/>
      <c r="AS56" s="196"/>
      <c r="AT56" s="196"/>
      <c r="AU56" s="196"/>
      <c r="AV56" s="196"/>
      <c r="AW56" s="197"/>
      <c r="AX56" s="22"/>
      <c r="AY56" s="22"/>
      <c r="AZ56" s="22"/>
      <c r="BA56" s="22"/>
      <c r="BB56" s="22"/>
      <c r="BC56" s="22"/>
      <c r="BD56" s="22"/>
      <c r="BE56" s="22"/>
      <c r="BF56" s="22"/>
      <c r="BG56" s="22"/>
      <c r="BH56" s="22"/>
      <c r="BI56" s="22"/>
      <c r="BJ56" s="22"/>
      <c r="BK56" s="22"/>
      <c r="BL56" s="22"/>
      <c r="BM56" s="22"/>
      <c r="BN56" s="22"/>
      <c r="BO56" s="22"/>
      <c r="BP56" s="22"/>
      <c r="BQ56" s="22"/>
      <c r="BR56" s="22"/>
      <c r="BS56" s="22"/>
      <c r="BT56" s="22"/>
      <c r="BU56" s="22"/>
      <c r="BV56" s="22"/>
      <c r="BW56" s="22"/>
      <c r="BX56" s="22"/>
      <c r="BY56" s="27"/>
      <c r="CG56" s="7"/>
      <c r="CH56" s="7"/>
      <c r="CI56" s="7"/>
      <c r="CJ56" s="7"/>
      <c r="CK56" s="7"/>
      <c r="CL56" s="7"/>
      <c r="CM56" s="7"/>
    </row>
    <row r="57" spans="2:91" s="8" customFormat="1" ht="13.5" thickBot="1" x14ac:dyDescent="0.25">
      <c r="B57" s="41"/>
      <c r="C57" s="41"/>
      <c r="D57" s="4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198"/>
      <c r="AE57" s="199"/>
      <c r="AF57" s="199"/>
      <c r="AG57" s="199"/>
      <c r="AH57" s="199"/>
      <c r="AI57" s="199"/>
      <c r="AJ57" s="199"/>
      <c r="AK57" s="199"/>
      <c r="AL57" s="199"/>
      <c r="AM57" s="199"/>
      <c r="AN57" s="199"/>
      <c r="AO57" s="199"/>
      <c r="AP57" s="199"/>
      <c r="AQ57" s="199"/>
      <c r="AR57" s="199"/>
      <c r="AS57" s="199"/>
      <c r="AT57" s="199"/>
      <c r="AU57" s="199"/>
      <c r="AV57" s="199"/>
      <c r="AW57" s="200"/>
      <c r="AX57" s="22"/>
      <c r="AY57" s="22"/>
      <c r="AZ57" s="22"/>
      <c r="BA57" s="22"/>
      <c r="BB57" s="22"/>
      <c r="BC57" s="22"/>
      <c r="BD57" s="22"/>
      <c r="BE57" s="22"/>
      <c r="BF57" s="22"/>
      <c r="BG57" s="22"/>
      <c r="BH57" s="22"/>
      <c r="BI57" s="22"/>
      <c r="BJ57" s="22"/>
      <c r="BK57" s="22"/>
      <c r="BL57" s="22"/>
      <c r="BM57" s="22"/>
      <c r="BN57" s="22"/>
      <c r="BO57" s="22"/>
      <c r="BP57" s="22"/>
      <c r="BQ57" s="22"/>
      <c r="BR57" s="22"/>
      <c r="BS57" s="22"/>
      <c r="BT57" s="22"/>
      <c r="BU57" s="22"/>
      <c r="BV57" s="22"/>
      <c r="BW57" s="22"/>
      <c r="BX57" s="22"/>
      <c r="BY57" s="27"/>
      <c r="CG57" s="7"/>
      <c r="CH57" s="7"/>
      <c r="CI57" s="7"/>
      <c r="CJ57" s="7"/>
      <c r="CK57" s="7"/>
      <c r="CL57" s="7"/>
      <c r="CM57" s="7"/>
    </row>
    <row r="58" spans="2:91" s="8" customFormat="1" ht="14.25" thickTop="1" thickBot="1" x14ac:dyDescent="0.25">
      <c r="B58" s="41"/>
      <c r="C58" s="41"/>
      <c r="D58" s="4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2"/>
      <c r="AS58" s="22"/>
      <c r="AT58" s="22"/>
      <c r="AU58" s="22"/>
      <c r="AV58" s="22"/>
      <c r="AW58" s="22"/>
      <c r="AX58" s="22"/>
      <c r="AY58" s="22"/>
      <c r="AZ58" s="22"/>
      <c r="BA58" s="22"/>
      <c r="BB58" s="22"/>
      <c r="BC58" s="22"/>
      <c r="BD58" s="22"/>
      <c r="BE58" s="22"/>
      <c r="BF58" s="22"/>
      <c r="BG58" s="22"/>
      <c r="BH58" s="22"/>
      <c r="BI58" s="22"/>
      <c r="BJ58" s="22"/>
      <c r="BK58" s="22"/>
      <c r="BL58" s="22"/>
      <c r="BM58" s="22"/>
      <c r="BN58" s="22"/>
      <c r="BO58" s="22"/>
      <c r="BP58" s="22"/>
      <c r="BQ58" s="22"/>
      <c r="BR58" s="22"/>
      <c r="BS58" s="22"/>
      <c r="BT58" s="22"/>
      <c r="BU58" s="22"/>
      <c r="BV58" s="22"/>
      <c r="BW58" s="22"/>
      <c r="BX58" s="22"/>
      <c r="BY58" s="27"/>
      <c r="CG58" s="7"/>
      <c r="CH58" s="7"/>
      <c r="CI58" s="7"/>
      <c r="CJ58" s="7"/>
      <c r="CK58" s="7"/>
      <c r="CL58" s="7"/>
      <c r="CM58" s="7"/>
    </row>
    <row r="59" spans="2:91" s="8" customFormat="1" ht="15.75" thickBot="1" x14ac:dyDescent="0.3">
      <c r="B59" s="202" t="s">
        <v>175</v>
      </c>
      <c r="C59" s="203"/>
      <c r="D59" s="203"/>
      <c r="E59" s="203"/>
      <c r="F59" s="203"/>
      <c r="G59" s="203"/>
      <c r="H59" s="203"/>
      <c r="I59" s="203"/>
      <c r="J59" s="203"/>
      <c r="K59" s="203"/>
      <c r="L59" s="203"/>
      <c r="M59" s="203"/>
      <c r="N59" s="203"/>
      <c r="O59" s="203"/>
      <c r="P59" s="203"/>
      <c r="Q59" s="203"/>
      <c r="R59" s="203"/>
      <c r="S59" s="203"/>
      <c r="T59" s="203"/>
      <c r="U59" s="203"/>
      <c r="V59" s="203"/>
      <c r="W59" s="203"/>
      <c r="X59" s="203"/>
      <c r="Y59" s="203"/>
      <c r="Z59" s="204"/>
      <c r="AA59" s="205"/>
      <c r="AB59" s="206"/>
      <c r="AC59" s="206"/>
      <c r="AD59" s="206"/>
      <c r="AE59" s="206"/>
      <c r="AF59" s="206"/>
      <c r="AG59" s="206"/>
      <c r="AH59" s="206"/>
      <c r="AI59" s="206"/>
      <c r="AJ59" s="206"/>
      <c r="AK59" s="206"/>
      <c r="AL59" s="206"/>
      <c r="AM59" s="206"/>
      <c r="AN59" s="206"/>
      <c r="AO59" s="207"/>
      <c r="AP59" s="22"/>
      <c r="AQ59" s="22"/>
      <c r="AR59" s="22"/>
      <c r="AS59" s="22"/>
      <c r="AT59" s="22"/>
      <c r="AU59" s="22"/>
      <c r="AV59" s="22"/>
      <c r="AW59" s="22"/>
      <c r="AX59" s="22"/>
      <c r="AY59" s="22"/>
      <c r="AZ59" s="22"/>
      <c r="BA59" s="22"/>
      <c r="BB59" s="22"/>
      <c r="BC59" s="22"/>
      <c r="BD59" s="22"/>
      <c r="BE59" s="22"/>
      <c r="BF59" s="22"/>
      <c r="BG59" s="22"/>
      <c r="BH59" s="22"/>
      <c r="BI59" s="22"/>
      <c r="BJ59" s="22"/>
      <c r="BK59" s="22"/>
      <c r="BL59" s="22"/>
      <c r="BM59" s="22"/>
      <c r="BN59" s="22"/>
      <c r="BO59" s="22"/>
      <c r="BP59" s="22"/>
      <c r="BQ59" s="22"/>
      <c r="BR59" s="22"/>
      <c r="BS59" s="22"/>
      <c r="BT59" s="22"/>
      <c r="BU59" s="22"/>
      <c r="BV59" s="22"/>
      <c r="BW59" s="22"/>
      <c r="BX59" s="22"/>
      <c r="BY59" s="27"/>
      <c r="CG59" s="7"/>
      <c r="CH59" s="7"/>
      <c r="CI59" s="7"/>
      <c r="CJ59" s="7"/>
      <c r="CK59" s="7"/>
      <c r="CL59" s="7"/>
      <c r="CM59" s="7"/>
    </row>
    <row r="60" spans="2:91" s="8" customFormat="1" ht="39.75" customHeight="1" thickBot="1" x14ac:dyDescent="0.3">
      <c r="B60" s="210" t="s">
        <v>176</v>
      </c>
      <c r="C60" s="211"/>
      <c r="D60" s="211"/>
      <c r="E60" s="211"/>
      <c r="F60" s="211"/>
      <c r="G60" s="211"/>
      <c r="H60" s="211"/>
      <c r="I60" s="211"/>
      <c r="J60" s="211"/>
      <c r="K60" s="211"/>
      <c r="L60" s="211"/>
      <c r="M60" s="211"/>
      <c r="N60" s="211"/>
      <c r="O60" s="211"/>
      <c r="P60" s="211"/>
      <c r="Q60" s="211"/>
      <c r="R60" s="211"/>
      <c r="S60" s="211"/>
      <c r="T60" s="211"/>
      <c r="U60" s="211"/>
      <c r="V60" s="211"/>
      <c r="W60" s="211"/>
      <c r="X60" s="211"/>
      <c r="Y60" s="211"/>
      <c r="Z60" s="212"/>
      <c r="AA60" s="205"/>
      <c r="AB60" s="206"/>
      <c r="AC60" s="206"/>
      <c r="AD60" s="206"/>
      <c r="AE60" s="206"/>
      <c r="AF60" s="206"/>
      <c r="AG60" s="206"/>
      <c r="AH60" s="206"/>
      <c r="AI60" s="206"/>
      <c r="AJ60" s="206"/>
      <c r="AK60" s="206"/>
      <c r="AL60" s="206"/>
      <c r="AM60" s="206"/>
      <c r="AN60" s="206"/>
      <c r="AO60" s="207"/>
      <c r="AP60" s="22"/>
      <c r="AQ60" s="22"/>
      <c r="AR60" s="22"/>
      <c r="AS60" s="22"/>
      <c r="AT60" s="22"/>
      <c r="AU60" s="22"/>
      <c r="AV60" s="22"/>
      <c r="AW60" s="22"/>
      <c r="AX60" s="22"/>
      <c r="AY60" s="22"/>
      <c r="AZ60" s="22"/>
      <c r="BA60" s="22"/>
      <c r="BB60" s="22"/>
      <c r="BC60" s="22"/>
      <c r="BD60" s="22"/>
      <c r="BE60" s="22"/>
      <c r="BF60" s="22"/>
      <c r="BG60" s="22"/>
      <c r="BH60" s="22"/>
      <c r="BI60" s="22"/>
      <c r="BJ60" s="22"/>
      <c r="BK60" s="22"/>
      <c r="BL60" s="22"/>
      <c r="BM60" s="22"/>
      <c r="BN60" s="22"/>
      <c r="BO60" s="22"/>
      <c r="BP60" s="22"/>
      <c r="BQ60" s="22"/>
      <c r="BR60" s="22"/>
      <c r="BS60" s="22"/>
      <c r="BT60" s="22"/>
      <c r="BU60" s="22"/>
      <c r="BV60" s="22"/>
      <c r="BW60" s="22"/>
      <c r="BX60" s="22"/>
      <c r="BY60" s="27"/>
      <c r="CG60" s="7"/>
      <c r="CH60" s="7"/>
      <c r="CI60" s="7"/>
      <c r="CJ60" s="7"/>
      <c r="CK60" s="7"/>
      <c r="CL60" s="7"/>
      <c r="CM60" s="7"/>
    </row>
    <row r="61" spans="2:91" s="8" customFormat="1" x14ac:dyDescent="0.2">
      <c r="B61" s="41"/>
      <c r="C61" s="41"/>
      <c r="D61" s="4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2"/>
      <c r="AS61" s="22"/>
      <c r="AT61" s="22"/>
      <c r="AU61" s="22"/>
      <c r="AV61" s="22"/>
      <c r="AW61" s="22"/>
      <c r="AX61" s="22"/>
      <c r="AY61" s="22"/>
      <c r="AZ61" s="22"/>
      <c r="BA61" s="22"/>
      <c r="BB61" s="22"/>
      <c r="BC61" s="22"/>
      <c r="BD61" s="22"/>
      <c r="BE61" s="22"/>
      <c r="BF61" s="22"/>
      <c r="BG61" s="22"/>
      <c r="BH61" s="22"/>
      <c r="BI61" s="22"/>
      <c r="BJ61" s="22"/>
      <c r="BK61" s="22"/>
      <c r="BL61" s="22"/>
      <c r="BM61" s="22"/>
      <c r="BN61" s="22"/>
      <c r="BO61" s="22"/>
      <c r="BP61" s="22"/>
      <c r="BQ61" s="22"/>
      <c r="BR61" s="22"/>
      <c r="BS61" s="22"/>
      <c r="BT61" s="22"/>
      <c r="BU61" s="22"/>
      <c r="BV61" s="22"/>
      <c r="BW61" s="22"/>
      <c r="BX61" s="22"/>
      <c r="BY61" s="27"/>
      <c r="CG61" s="7"/>
      <c r="CH61" s="7"/>
      <c r="CI61" s="7"/>
      <c r="CJ61" s="7"/>
      <c r="CK61" s="7"/>
      <c r="CL61" s="7"/>
      <c r="CM61" s="7"/>
    </row>
    <row r="62" spans="2:91" s="8" customFormat="1" x14ac:dyDescent="0.2">
      <c r="B62" s="76" t="s">
        <v>11</v>
      </c>
      <c r="C62" s="41"/>
      <c r="D62" s="4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2"/>
      <c r="AS62" s="22"/>
      <c r="AT62" s="22"/>
      <c r="AU62" s="22"/>
      <c r="AV62" s="22"/>
      <c r="AW62" s="22"/>
      <c r="AX62" s="22"/>
      <c r="AY62" s="22"/>
      <c r="AZ62" s="22"/>
      <c r="BA62" s="22"/>
      <c r="BB62" s="22"/>
      <c r="BC62" s="22"/>
      <c r="BD62" s="22"/>
      <c r="BE62" s="22"/>
      <c r="BF62" s="22"/>
      <c r="BG62" s="22"/>
      <c r="BH62" s="22"/>
      <c r="BI62" s="22"/>
      <c r="BJ62" s="22"/>
      <c r="BK62" s="22"/>
      <c r="BL62" s="22"/>
      <c r="BM62" s="22"/>
      <c r="BN62" s="44"/>
      <c r="BO62" s="44"/>
      <c r="BP62" s="44"/>
      <c r="BQ62" s="44"/>
      <c r="BR62" s="44"/>
      <c r="BS62" s="44"/>
      <c r="BT62" s="44"/>
      <c r="BU62" s="44"/>
      <c r="BV62" s="22"/>
      <c r="BW62" s="22"/>
      <c r="BX62" s="22"/>
      <c r="BY62" s="27"/>
      <c r="CG62" s="7"/>
      <c r="CH62" s="7"/>
      <c r="CI62" s="7"/>
      <c r="CJ62" s="7"/>
      <c r="CK62" s="7"/>
      <c r="CL62" s="7"/>
      <c r="CM62" s="7"/>
    </row>
    <row r="63" spans="2:91" s="8" customFormat="1" x14ac:dyDescent="0.2">
      <c r="B63" s="180" t="s">
        <v>152</v>
      </c>
      <c r="C63" s="180"/>
      <c r="D63" s="180"/>
      <c r="E63" s="180"/>
      <c r="F63" s="180"/>
      <c r="G63" s="180"/>
      <c r="H63" s="180"/>
      <c r="I63" s="180"/>
      <c r="J63" s="180"/>
      <c r="K63" s="180"/>
      <c r="L63" s="180"/>
      <c r="M63" s="180"/>
      <c r="N63" s="180"/>
      <c r="O63" s="180"/>
      <c r="P63" s="180"/>
      <c r="Q63" s="180"/>
      <c r="R63" s="180"/>
      <c r="S63" s="180"/>
      <c r="T63" s="180"/>
      <c r="U63" s="180"/>
      <c r="V63" s="180"/>
      <c r="W63" s="180"/>
      <c r="X63" s="180"/>
      <c r="Y63" s="180"/>
      <c r="Z63" s="180"/>
      <c r="AA63" s="180"/>
      <c r="AB63" s="180"/>
      <c r="AC63" s="180"/>
      <c r="AD63" s="180"/>
      <c r="AE63" s="180"/>
      <c r="AF63" s="180"/>
      <c r="AG63" s="180"/>
      <c r="AH63" s="180"/>
      <c r="AI63" s="180"/>
      <c r="AJ63" s="180"/>
      <c r="AK63" s="180"/>
      <c r="AL63" s="180"/>
      <c r="AM63" s="180"/>
      <c r="AN63" s="180"/>
      <c r="AO63" s="180"/>
      <c r="AP63" s="180"/>
      <c r="AQ63" s="180"/>
      <c r="AR63" s="180"/>
      <c r="AS63" s="180"/>
      <c r="AT63" s="180"/>
      <c r="AU63" s="180"/>
      <c r="AV63" s="180"/>
      <c r="AW63" s="180"/>
      <c r="AX63" s="180"/>
      <c r="AY63" s="180"/>
      <c r="AZ63" s="180"/>
      <c r="BA63" s="180"/>
      <c r="BB63" s="180"/>
      <c r="BC63" s="180"/>
      <c r="BD63" s="180"/>
      <c r="BE63" s="180"/>
      <c r="BF63" s="180"/>
      <c r="BG63" s="180"/>
      <c r="BH63" s="180"/>
      <c r="BI63" s="180"/>
      <c r="BJ63" s="180"/>
      <c r="BK63" s="180"/>
      <c r="BL63" s="180"/>
      <c r="BM63" s="180"/>
      <c r="BN63" s="180"/>
      <c r="BO63" s="180"/>
      <c r="BP63" s="180"/>
      <c r="BQ63" s="180"/>
      <c r="BR63" s="180"/>
      <c r="BS63" s="180"/>
      <c r="BT63" s="180"/>
      <c r="BU63" s="180"/>
      <c r="BV63" s="180"/>
      <c r="BW63" s="180"/>
      <c r="BX63" s="180"/>
      <c r="BY63" s="180"/>
      <c r="CG63" s="7"/>
      <c r="CH63" s="7"/>
      <c r="CI63" s="7"/>
      <c r="CJ63" s="7"/>
      <c r="CK63" s="7"/>
      <c r="CL63" s="7"/>
      <c r="CM63" s="7"/>
    </row>
    <row r="64" spans="2:91" s="8" customFormat="1" ht="12.75" customHeight="1" x14ac:dyDescent="0.2">
      <c r="B64" s="181" t="s">
        <v>13</v>
      </c>
      <c r="C64" s="181"/>
      <c r="D64" s="181"/>
      <c r="E64" s="181"/>
      <c r="F64" s="181"/>
      <c r="G64" s="181"/>
      <c r="H64" s="181"/>
      <c r="I64" s="181"/>
      <c r="J64" s="181"/>
      <c r="K64" s="181"/>
      <c r="L64" s="181"/>
      <c r="M64" s="181"/>
      <c r="N64" s="181"/>
      <c r="O64" s="181"/>
      <c r="P64" s="181"/>
      <c r="Q64" s="181"/>
      <c r="R64" s="181"/>
      <c r="S64" s="181"/>
      <c r="T64" s="181"/>
      <c r="U64" s="181"/>
      <c r="V64" s="181"/>
      <c r="W64" s="181"/>
      <c r="X64" s="181"/>
      <c r="Y64" s="181"/>
      <c r="Z64" s="181"/>
      <c r="AA64" s="181"/>
      <c r="AB64" s="181"/>
      <c r="AC64" s="181"/>
      <c r="AD64" s="181"/>
      <c r="AE64" s="181"/>
      <c r="AF64" s="181"/>
      <c r="AG64" s="181"/>
      <c r="AH64" s="181"/>
      <c r="AI64" s="181"/>
      <c r="AJ64" s="181"/>
      <c r="AK64" s="181"/>
      <c r="AL64" s="181"/>
      <c r="AM64" s="181"/>
      <c r="AN64" s="181"/>
      <c r="AO64" s="181"/>
      <c r="AP64" s="181"/>
      <c r="AQ64" s="181"/>
      <c r="AR64" s="181"/>
      <c r="AS64" s="181"/>
      <c r="AT64" s="181"/>
      <c r="AU64" s="181"/>
      <c r="AV64" s="181"/>
      <c r="AW64" s="181"/>
      <c r="AX64" s="181"/>
      <c r="AY64" s="181"/>
      <c r="AZ64" s="181"/>
      <c r="BA64" s="181"/>
      <c r="BB64" s="181"/>
      <c r="BC64" s="181"/>
      <c r="BD64" s="181"/>
      <c r="BE64" s="181"/>
      <c r="BF64" s="181"/>
      <c r="BG64" s="181"/>
      <c r="BH64" s="181"/>
      <c r="BI64" s="181"/>
      <c r="BJ64" s="181"/>
      <c r="BK64" s="181"/>
      <c r="BL64" s="181"/>
      <c r="BM64" s="181"/>
      <c r="BN64" s="181"/>
      <c r="BO64" s="181"/>
      <c r="BP64" s="181"/>
      <c r="BQ64" s="181"/>
      <c r="BR64" s="181"/>
      <c r="BS64" s="181"/>
      <c r="BT64" s="181"/>
      <c r="BU64" s="181"/>
      <c r="BV64" s="181"/>
      <c r="BW64" s="181"/>
      <c r="BX64" s="181"/>
      <c r="BY64" s="181"/>
      <c r="CG64" s="7"/>
      <c r="CH64" s="7"/>
      <c r="CI64" s="7"/>
      <c r="CJ64" s="7"/>
      <c r="CK64" s="7"/>
      <c r="CL64" s="7"/>
      <c r="CM64" s="7"/>
    </row>
    <row r="65" spans="2:91" s="8" customFormat="1" x14ac:dyDescent="0.2">
      <c r="B65" s="182" t="s">
        <v>12</v>
      </c>
      <c r="C65" s="182"/>
      <c r="D65" s="182"/>
      <c r="E65" s="182"/>
      <c r="F65" s="182"/>
      <c r="G65" s="182"/>
      <c r="H65" s="182"/>
      <c r="I65" s="182"/>
      <c r="J65" s="182"/>
      <c r="K65" s="182"/>
      <c r="L65" s="182"/>
      <c r="M65" s="182"/>
      <c r="N65" s="182"/>
      <c r="O65" s="182"/>
      <c r="P65" s="182"/>
      <c r="Q65" s="182"/>
      <c r="R65" s="182"/>
      <c r="S65" s="182"/>
      <c r="T65" s="182"/>
      <c r="U65" s="182"/>
      <c r="V65" s="182"/>
      <c r="W65" s="182"/>
      <c r="X65" s="182"/>
      <c r="Y65" s="182"/>
      <c r="Z65" s="182"/>
      <c r="AA65" s="182"/>
      <c r="AB65" s="182"/>
      <c r="AC65" s="182"/>
      <c r="AD65" s="182"/>
      <c r="AE65" s="182"/>
      <c r="AF65" s="182"/>
      <c r="AG65" s="182"/>
      <c r="AH65" s="182"/>
      <c r="AI65" s="182"/>
      <c r="AJ65" s="182"/>
      <c r="AK65" s="182"/>
      <c r="AL65" s="182"/>
      <c r="AM65" s="182"/>
      <c r="AN65" s="182"/>
      <c r="AO65" s="182"/>
      <c r="AP65" s="182"/>
      <c r="AQ65" s="182"/>
      <c r="AR65" s="182"/>
      <c r="AS65" s="182"/>
      <c r="AT65" s="182"/>
      <c r="AU65" s="182"/>
      <c r="AV65" s="182"/>
      <c r="AW65" s="182"/>
      <c r="AX65" s="182"/>
      <c r="AY65" s="182"/>
      <c r="AZ65" s="182"/>
      <c r="BA65" s="182"/>
      <c r="BB65" s="182"/>
      <c r="BC65" s="182"/>
      <c r="BD65" s="182"/>
      <c r="BE65" s="182"/>
      <c r="BF65" s="182"/>
      <c r="BG65" s="182"/>
      <c r="BH65" s="182"/>
      <c r="BI65" s="182"/>
      <c r="BJ65" s="182"/>
      <c r="BK65" s="182"/>
      <c r="BL65" s="182"/>
      <c r="BM65" s="182"/>
      <c r="BN65" s="182"/>
      <c r="BO65" s="182"/>
      <c r="BP65" s="182"/>
      <c r="BQ65" s="182"/>
      <c r="BR65" s="182"/>
      <c r="BS65" s="182"/>
      <c r="BT65" s="182"/>
      <c r="BU65" s="182"/>
      <c r="BV65" s="182"/>
      <c r="BW65" s="182"/>
      <c r="BX65" s="182"/>
      <c r="BY65" s="182"/>
      <c r="CG65" s="7"/>
      <c r="CH65" s="7"/>
      <c r="CI65" s="7"/>
      <c r="CJ65" s="7"/>
      <c r="CK65" s="7"/>
      <c r="CL65" s="7"/>
      <c r="CM65" s="7"/>
    </row>
  </sheetData>
  <sheetProtection algorithmName="SHA-512" hashValue="55gLfFdQUsyhVfI+vfSnkPWo0oWhq8vLpYTdjqZkHOf1faoKM/gYUB9ZCvqPEHhTA7Y2da3xUCUSLpKTCPmUMg==" saltValue="vUBK/RH+LoddnAZGAgwwEQ==" spinCount="100000" sheet="1" objects="1" scenarios="1"/>
  <protectedRanges>
    <protectedRange sqref="T13:BY14 T19:BY21 AF40 AA59 AA60" name="Rozsah1"/>
  </protectedRanges>
  <mergeCells count="84">
    <mergeCell ref="B54:BY54"/>
    <mergeCell ref="B63:BY63"/>
    <mergeCell ref="B65:BY65"/>
    <mergeCell ref="B59:Z59"/>
    <mergeCell ref="AA59:AO59"/>
    <mergeCell ref="B60:Z60"/>
    <mergeCell ref="AA60:AO60"/>
    <mergeCell ref="B64:BY64"/>
    <mergeCell ref="AD56:AW57"/>
    <mergeCell ref="B55:BY55"/>
    <mergeCell ref="B51:Z51"/>
    <mergeCell ref="AA51:AF51"/>
    <mergeCell ref="AG51:AY51"/>
    <mergeCell ref="AZ51:BE52"/>
    <mergeCell ref="BF51:BY52"/>
    <mergeCell ref="B52:Z52"/>
    <mergeCell ref="AA52:AF52"/>
    <mergeCell ref="AG52:AY52"/>
    <mergeCell ref="B49:Z49"/>
    <mergeCell ref="AA49:AY49"/>
    <mergeCell ref="AZ49:BE49"/>
    <mergeCell ref="BF49:BY49"/>
    <mergeCell ref="B50:Z50"/>
    <mergeCell ref="AA50:AY50"/>
    <mergeCell ref="AZ50:BE50"/>
    <mergeCell ref="BF50:BY50"/>
    <mergeCell ref="B48:Z48"/>
    <mergeCell ref="AA48:AF48"/>
    <mergeCell ref="AG48:AY48"/>
    <mergeCell ref="AZ48:BE48"/>
    <mergeCell ref="BF48:BY48"/>
    <mergeCell ref="B47:Z47"/>
    <mergeCell ref="AA47:AF47"/>
    <mergeCell ref="AG47:AY47"/>
    <mergeCell ref="AZ47:BE47"/>
    <mergeCell ref="BF47:BY47"/>
    <mergeCell ref="B46:Z46"/>
    <mergeCell ref="AA46:AF46"/>
    <mergeCell ref="AG46:AY46"/>
    <mergeCell ref="AZ46:BE46"/>
    <mergeCell ref="BF46:BY46"/>
    <mergeCell ref="B33:AA33"/>
    <mergeCell ref="AB33:AY33"/>
    <mergeCell ref="AZ33:BY33"/>
    <mergeCell ref="B44:BY44"/>
    <mergeCell ref="B45:O45"/>
    <mergeCell ref="B38:BX38"/>
    <mergeCell ref="B39:AD42"/>
    <mergeCell ref="AE39:AZ39"/>
    <mergeCell ref="BA39:BX39"/>
    <mergeCell ref="AF40:BW41"/>
    <mergeCell ref="AE42:AZ42"/>
    <mergeCell ref="BA42:BV42"/>
    <mergeCell ref="B30:BY30"/>
    <mergeCell ref="B31:AD31"/>
    <mergeCell ref="B32:AA32"/>
    <mergeCell ref="AB32:AY32"/>
    <mergeCell ref="AZ32:BY32"/>
    <mergeCell ref="B28:BY28"/>
    <mergeCell ref="B35:BY35"/>
    <mergeCell ref="B36:O36"/>
    <mergeCell ref="B37:O37"/>
    <mergeCell ref="B7:BY7"/>
    <mergeCell ref="B20:S20"/>
    <mergeCell ref="T13:BY13"/>
    <mergeCell ref="T14:BY14"/>
    <mergeCell ref="T15:BY15"/>
    <mergeCell ref="B21:S21"/>
    <mergeCell ref="T19:BY19"/>
    <mergeCell ref="T20:BY20"/>
    <mergeCell ref="T21:BY21"/>
    <mergeCell ref="B15:S15"/>
    <mergeCell ref="B17:BY17"/>
    <mergeCell ref="B19:S19"/>
    <mergeCell ref="B6:BY6"/>
    <mergeCell ref="BZ27:CA27"/>
    <mergeCell ref="B9:S9"/>
    <mergeCell ref="BP9:BY9"/>
    <mergeCell ref="B11:BY11"/>
    <mergeCell ref="B13:S13"/>
    <mergeCell ref="B14:S14"/>
    <mergeCell ref="B23:BY23"/>
    <mergeCell ref="B25:BY25"/>
    <mergeCell ref="B27:BY27"/>
  </mergeCells>
  <conditionalFormatting sqref="B55:BY55">
    <cfRule type="containsText" dxfId="11" priority="1" operator="containsText" text="zadajte hodnoty do bielych buniek">
      <formula>NOT(ISERROR(SEARCH("zadajte hodnoty do bielych buniek",B55)))</formula>
    </cfRule>
  </conditionalFormatting>
  <dataValidations count="6">
    <dataValidation type="list" allowBlank="1" showInputMessage="1" showErrorMessage="1" promptTitle="=KaR" sqref="AF40:BW41">
      <formula1>NS</formula1>
    </dataValidation>
    <dataValidation allowBlank="1" showInputMessage="1" showErrorMessage="1" prompt="Uveďte IČO podniku" sqref="T14:BY14"/>
    <dataValidation allowBlank="1" showInputMessage="1" showErrorMessage="1" prompt="Uveďte obchodný názov podniku" sqref="T13:BY13"/>
    <dataValidation allowBlank="1" showInputMessage="1" showErrorMessage="1" prompt="Koniec posledného účtovného obdobia predchádzajúceho rozhodnému momentu, ak bola závierka schválená a zverejnená v registri závierok. Ak nemá podnik povinnosť schvaľovania závierky, stačí že bola závierka zverejnená v registri závierok." sqref="T21:BY21"/>
    <dataValidation allowBlank="1" showInputMessage="1" showErrorMessage="1" prompt="Začiatok posledného účtovného obdobia predchádzajúceho rozhodnému momentu, ak bola závierka schválená a zverejnená v registri závierok. Ak nemá podnik povinnosť schvaľovania závierky, stačí že bola závierka zverejnená v registri závierok." sqref="T20:BY20"/>
    <dataValidation allowBlank="1" showInputMessage="1" showErrorMessage="1" prompt="Rozhodný moment sa určuje v závislosti od procesnej fázy, v ktorej sa overenie vykonáva. _x000a_Spravidla ide o deň vzniku právneho nároku na príspevok, štátnu pomoc. Rozhodný moment je stanovený v konkrétnej výzve, alebo komunikácii poskytovateľa s podnikom." sqref="T19:BY19"/>
  </dataValidations>
  <pageMargins left="0.70866141732283472" right="0.70866141732283472" top="0.74803149606299213" bottom="0" header="0.31496062992125984" footer="0"/>
  <pageSetup paperSize="9" scale="74" fitToHeight="8" orientation="portrait" r:id="rId1"/>
  <headerFooter>
    <oddHeader>&amp;CPríloha č. 1 - Test podniku v ťažkostiach</oddHead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66FF66"/>
    <pageSetUpPr fitToPage="1"/>
  </sheetPr>
  <dimension ref="B1:CM75"/>
  <sheetViews>
    <sheetView view="pageBreakPreview" zoomScaleNormal="150" zoomScaleSheetLayoutView="100" workbookViewId="0">
      <selection activeCell="CE32" sqref="CE32"/>
    </sheetView>
  </sheetViews>
  <sheetFormatPr defaultColWidth="9.140625" defaultRowHeight="12.75" x14ac:dyDescent="0.2"/>
  <cols>
    <col min="1" max="1" width="9.140625" style="7"/>
    <col min="2" max="2" width="4.28515625" style="46" customWidth="1"/>
    <col min="3" max="3" width="0.7109375" style="46" customWidth="1"/>
    <col min="4" max="4" width="0.7109375" style="47" customWidth="1"/>
    <col min="5" max="5" width="2.28515625" style="48" customWidth="1"/>
    <col min="6" max="6" width="0.42578125" style="48" customWidth="1"/>
    <col min="7" max="7" width="2.28515625" style="48" customWidth="1"/>
    <col min="8" max="8" width="0.42578125" style="48" customWidth="1"/>
    <col min="9" max="9" width="2.28515625" style="48" customWidth="1"/>
    <col min="10" max="10" width="0.42578125" style="48" customWidth="1"/>
    <col min="11" max="11" width="2.28515625" style="48" customWidth="1"/>
    <col min="12" max="12" width="0.42578125" style="48" customWidth="1"/>
    <col min="13" max="13" width="2.28515625" style="48" customWidth="1"/>
    <col min="14" max="14" width="0.42578125" style="48" customWidth="1"/>
    <col min="15" max="15" width="2.28515625" style="48" customWidth="1"/>
    <col min="16" max="18" width="0.42578125" style="48" customWidth="1"/>
    <col min="19" max="19" width="7.140625" style="48" customWidth="1"/>
    <col min="20" max="21" width="0.42578125" style="48" customWidth="1"/>
    <col min="22" max="22" width="2.28515625" style="48" customWidth="1"/>
    <col min="23" max="23" width="0.42578125" style="48" customWidth="1"/>
    <col min="24" max="24" width="2.28515625" style="48" customWidth="1"/>
    <col min="25" max="25" width="0.42578125" style="48" customWidth="1"/>
    <col min="26" max="26" width="2.28515625" style="48" customWidth="1"/>
    <col min="27" max="32" width="4.7109375" style="48" customWidth="1"/>
    <col min="33" max="33" width="0.42578125" style="48" customWidth="1"/>
    <col min="34" max="34" width="2.28515625" style="48" customWidth="1"/>
    <col min="35" max="35" width="0.42578125" style="48" customWidth="1"/>
    <col min="36" max="36" width="2.28515625" style="48" customWidth="1"/>
    <col min="37" max="37" width="0.42578125" style="48" customWidth="1"/>
    <col min="38" max="38" width="2.28515625" style="48" customWidth="1"/>
    <col min="39" max="39" width="0.42578125" style="48" customWidth="1"/>
    <col min="40" max="41" width="1.28515625" style="48" customWidth="1"/>
    <col min="42" max="42" width="0.42578125" style="48" customWidth="1"/>
    <col min="43" max="43" width="2.28515625" style="48" customWidth="1"/>
    <col min="44" max="44" width="0.42578125" style="48" customWidth="1"/>
    <col min="45" max="45" width="2.28515625" style="48" customWidth="1"/>
    <col min="46" max="46" width="0.42578125" style="48" customWidth="1"/>
    <col min="47" max="47" width="2.28515625" style="48" customWidth="1"/>
    <col min="48" max="48" width="0.42578125" style="48" customWidth="1"/>
    <col min="49" max="49" width="2.28515625" style="48" customWidth="1"/>
    <col min="50" max="50" width="0.42578125" style="48" customWidth="1"/>
    <col min="51" max="51" width="2.28515625" style="48" customWidth="1"/>
    <col min="52" max="57" width="4.7109375" style="48" customWidth="1"/>
    <col min="58" max="58" width="0.42578125" style="48" customWidth="1"/>
    <col min="59" max="59" width="2.28515625" style="48" customWidth="1"/>
    <col min="60" max="60" width="0.42578125" style="48" customWidth="1"/>
    <col min="61" max="61" width="2.28515625" style="48" customWidth="1"/>
    <col min="62" max="62" width="0.42578125" style="48" customWidth="1"/>
    <col min="63" max="63" width="2.28515625" style="48" customWidth="1"/>
    <col min="64" max="64" width="0.42578125" style="48" customWidth="1"/>
    <col min="65" max="65" width="2.28515625" style="48" customWidth="1"/>
    <col min="66" max="66" width="0.42578125" style="48" customWidth="1"/>
    <col min="67" max="67" width="2.28515625" style="48" customWidth="1"/>
    <col min="68" max="68" width="0.42578125" style="48" customWidth="1"/>
    <col min="69" max="69" width="2.28515625" style="48" customWidth="1"/>
    <col min="70" max="70" width="0.42578125" style="48" customWidth="1"/>
    <col min="71" max="71" width="2.28515625" style="48" customWidth="1"/>
    <col min="72" max="72" width="0.42578125" style="48" customWidth="1"/>
    <col min="73" max="73" width="2.28515625" style="48" customWidth="1"/>
    <col min="74" max="74" width="0.42578125" style="48" customWidth="1"/>
    <col min="75" max="75" width="2.28515625" style="48" customWidth="1"/>
    <col min="76" max="76" width="0.42578125" style="48" customWidth="1"/>
    <col min="77" max="77" width="2.28515625" style="20" customWidth="1"/>
    <col min="78" max="78" width="0" style="8" hidden="1" customWidth="1"/>
    <col min="79" max="80" width="9.140625" style="8" hidden="1" customWidth="1"/>
    <col min="81" max="81" width="9.140625" style="8" customWidth="1"/>
    <col min="82" max="84" width="9.140625" style="8"/>
    <col min="85" max="16384" width="9.140625" style="7"/>
  </cols>
  <sheetData>
    <row r="1" spans="2:81" ht="15" customHeight="1" x14ac:dyDescent="0.2">
      <c r="B1" s="77"/>
      <c r="C1" s="77"/>
      <c r="D1" s="18"/>
      <c r="E1" s="19"/>
      <c r="F1" s="19"/>
      <c r="G1" s="19"/>
      <c r="H1" s="19"/>
      <c r="I1" s="19"/>
      <c r="J1" s="19"/>
      <c r="K1" s="19"/>
      <c r="L1" s="19"/>
      <c r="M1" s="19"/>
      <c r="N1" s="19"/>
      <c r="O1" s="19"/>
      <c r="P1" s="19"/>
      <c r="Q1" s="19"/>
      <c r="R1" s="19"/>
      <c r="S1" s="19"/>
      <c r="T1" s="19"/>
      <c r="U1" s="19"/>
      <c r="V1" s="19"/>
      <c r="W1" s="19"/>
      <c r="X1" s="19"/>
      <c r="Y1" s="19"/>
      <c r="Z1" s="19"/>
      <c r="AA1" s="19"/>
      <c r="AB1" s="19"/>
      <c r="AC1" s="19"/>
      <c r="AD1" s="19"/>
      <c r="AE1" s="19"/>
      <c r="AF1" s="19"/>
      <c r="AG1" s="19"/>
      <c r="AH1" s="19"/>
      <c r="AI1" s="19"/>
      <c r="AJ1" s="19"/>
      <c r="AK1" s="19"/>
      <c r="AL1" s="19"/>
      <c r="AM1" s="19"/>
      <c r="AN1" s="19"/>
      <c r="AO1" s="19"/>
      <c r="AP1" s="19"/>
      <c r="AQ1" s="19"/>
      <c r="AR1" s="19"/>
      <c r="AS1" s="19"/>
      <c r="AT1" s="19"/>
      <c r="AU1" s="19"/>
      <c r="AV1" s="19"/>
      <c r="AW1" s="19"/>
      <c r="AX1" s="19"/>
      <c r="AY1" s="19"/>
      <c r="AZ1" s="19"/>
      <c r="BA1" s="19"/>
      <c r="BB1" s="19"/>
      <c r="BC1" s="19"/>
      <c r="BD1" s="19"/>
      <c r="BE1" s="19"/>
      <c r="BF1" s="19"/>
      <c r="BG1" s="19"/>
      <c r="BH1" s="19"/>
      <c r="BI1" s="19"/>
      <c r="BJ1" s="19"/>
      <c r="BK1" s="19"/>
      <c r="BL1" s="19"/>
      <c r="BM1" s="19"/>
      <c r="BN1" s="19"/>
      <c r="BO1" s="19"/>
      <c r="BP1" s="19"/>
      <c r="BQ1" s="19"/>
      <c r="BR1" s="19"/>
      <c r="BS1" s="19"/>
      <c r="BT1" s="19"/>
      <c r="BU1" s="19"/>
      <c r="BV1" s="19"/>
      <c r="BW1" s="19"/>
      <c r="BX1" s="19"/>
      <c r="BZ1" s="22"/>
      <c r="CA1" s="67" t="s">
        <v>171</v>
      </c>
    </row>
    <row r="2" spans="2:81" x14ac:dyDescent="0.2">
      <c r="B2" s="77"/>
      <c r="C2" s="77"/>
      <c r="D2" s="18"/>
      <c r="E2" s="19"/>
      <c r="F2" s="19"/>
      <c r="G2" s="19"/>
      <c r="H2" s="19"/>
      <c r="I2" s="19"/>
      <c r="J2" s="19"/>
      <c r="K2" s="19"/>
      <c r="L2" s="19"/>
      <c r="M2" s="19"/>
      <c r="N2" s="19"/>
      <c r="O2" s="19"/>
      <c r="P2" s="19"/>
      <c r="Q2" s="19"/>
      <c r="R2" s="19"/>
      <c r="S2" s="19"/>
      <c r="T2" s="19"/>
      <c r="U2" s="19"/>
      <c r="V2" s="19"/>
      <c r="W2" s="19"/>
      <c r="X2" s="19"/>
      <c r="Y2" s="19"/>
      <c r="Z2" s="19"/>
      <c r="AA2" s="19"/>
      <c r="AB2" s="19"/>
      <c r="AC2" s="19"/>
      <c r="AD2" s="19"/>
      <c r="AE2" s="19"/>
      <c r="AF2" s="19"/>
      <c r="AG2" s="19"/>
      <c r="AH2" s="19"/>
      <c r="AI2" s="19"/>
      <c r="AJ2" s="19"/>
      <c r="AK2" s="19"/>
      <c r="AL2" s="19"/>
      <c r="AM2" s="19"/>
      <c r="AN2" s="19"/>
      <c r="AO2" s="19"/>
      <c r="AP2" s="19"/>
      <c r="AQ2" s="19"/>
      <c r="AR2" s="19"/>
      <c r="AS2" s="19"/>
      <c r="AT2" s="19"/>
      <c r="AU2" s="19"/>
      <c r="AV2" s="19"/>
      <c r="AW2" s="19"/>
      <c r="AX2" s="19"/>
      <c r="AY2" s="19"/>
      <c r="AZ2" s="19"/>
      <c r="BA2" s="19"/>
      <c r="BB2" s="19"/>
      <c r="BC2" s="19"/>
      <c r="BD2" s="19"/>
      <c r="BE2" s="19"/>
      <c r="BF2" s="19"/>
      <c r="BG2" s="19"/>
      <c r="BH2" s="19"/>
      <c r="BI2" s="19"/>
      <c r="BJ2" s="19"/>
      <c r="BK2" s="19"/>
      <c r="BL2" s="19"/>
      <c r="BM2" s="19"/>
      <c r="BN2" s="19"/>
      <c r="BO2" s="19"/>
      <c r="BP2" s="19"/>
      <c r="BQ2" s="19"/>
      <c r="BR2" s="19"/>
      <c r="BS2" s="19"/>
      <c r="BT2" s="19"/>
      <c r="BU2" s="19"/>
      <c r="BV2" s="19"/>
      <c r="BW2" s="19"/>
      <c r="BX2" s="19"/>
      <c r="BZ2" s="22"/>
      <c r="CA2" s="67" t="s">
        <v>185</v>
      </c>
    </row>
    <row r="3" spans="2:81" x14ac:dyDescent="0.2">
      <c r="B3" s="77"/>
      <c r="C3" s="77"/>
      <c r="D3" s="18"/>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19"/>
      <c r="AS3" s="19"/>
      <c r="AT3" s="19"/>
      <c r="AU3" s="19"/>
      <c r="AV3" s="19"/>
      <c r="AW3" s="19"/>
      <c r="AX3" s="19"/>
      <c r="AY3" s="19"/>
      <c r="AZ3" s="19"/>
      <c r="BA3" s="19"/>
      <c r="BB3" s="19"/>
      <c r="BC3" s="19"/>
      <c r="BD3" s="19"/>
      <c r="BE3" s="19"/>
      <c r="BF3" s="19"/>
      <c r="BG3" s="19"/>
      <c r="BH3" s="19"/>
      <c r="BI3" s="19"/>
      <c r="BJ3" s="19"/>
      <c r="BK3" s="19"/>
      <c r="BL3" s="19"/>
      <c r="BM3" s="19"/>
      <c r="BN3" s="19"/>
      <c r="BO3" s="19"/>
      <c r="BP3" s="19"/>
      <c r="BQ3" s="19"/>
      <c r="BR3" s="19"/>
      <c r="BS3" s="19"/>
      <c r="BT3" s="19"/>
      <c r="BU3" s="19"/>
      <c r="BV3" s="19"/>
      <c r="BW3" s="19"/>
      <c r="BX3" s="19"/>
      <c r="BZ3" s="22"/>
      <c r="CA3" s="22"/>
      <c r="CB3" s="21"/>
      <c r="CC3" s="21"/>
    </row>
    <row r="4" spans="2:81" ht="9.75" customHeight="1" x14ac:dyDescent="0.2">
      <c r="B4" s="77"/>
      <c r="C4" s="77"/>
      <c r="D4" s="18"/>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9"/>
      <c r="AS4" s="19"/>
      <c r="AT4" s="19"/>
      <c r="AU4" s="19"/>
      <c r="AV4" s="19"/>
      <c r="AW4" s="19"/>
      <c r="AX4" s="19"/>
      <c r="AY4" s="19"/>
      <c r="AZ4" s="19"/>
      <c r="BA4" s="19"/>
      <c r="BB4" s="19"/>
      <c r="BC4" s="19"/>
      <c r="BD4" s="19"/>
      <c r="BE4" s="19"/>
      <c r="BF4" s="19"/>
      <c r="BG4" s="19"/>
      <c r="BH4" s="19"/>
      <c r="BI4" s="19"/>
      <c r="BJ4" s="19"/>
      <c r="BK4" s="19"/>
      <c r="BL4" s="19"/>
      <c r="BM4" s="19"/>
      <c r="BN4" s="19"/>
      <c r="BO4" s="19"/>
      <c r="BP4" s="19"/>
      <c r="BQ4" s="19"/>
      <c r="BR4" s="19"/>
      <c r="BS4" s="19"/>
      <c r="BT4" s="19"/>
      <c r="BU4" s="19"/>
      <c r="BV4" s="19"/>
      <c r="BW4" s="19"/>
      <c r="BX4" s="19"/>
      <c r="BZ4" s="22"/>
      <c r="CA4" s="22"/>
    </row>
    <row r="5" spans="2:81" ht="7.5" customHeight="1" x14ac:dyDescent="0.2">
      <c r="B5" s="77"/>
      <c r="C5" s="77"/>
      <c r="D5" s="18"/>
      <c r="E5" s="19"/>
      <c r="F5" s="19"/>
      <c r="G5" s="19"/>
      <c r="H5" s="19"/>
      <c r="I5" s="19"/>
      <c r="J5" s="19"/>
      <c r="K5" s="19"/>
      <c r="L5" s="19"/>
      <c r="M5" s="19"/>
      <c r="N5" s="19"/>
      <c r="O5" s="19"/>
      <c r="P5" s="19"/>
      <c r="Q5" s="19"/>
      <c r="R5" s="19"/>
      <c r="S5" s="19"/>
      <c r="T5" s="19"/>
      <c r="U5" s="19"/>
      <c r="V5" s="19"/>
      <c r="W5" s="19"/>
      <c r="X5" s="19"/>
      <c r="Y5" s="19"/>
      <c r="Z5" s="19"/>
      <c r="AA5" s="19"/>
      <c r="AB5" s="19"/>
      <c r="AC5" s="19"/>
      <c r="AD5" s="19"/>
      <c r="AE5" s="19"/>
      <c r="AF5" s="19"/>
      <c r="AG5" s="19"/>
      <c r="AH5" s="19"/>
      <c r="AI5" s="19"/>
      <c r="AJ5" s="19"/>
      <c r="AK5" s="19"/>
      <c r="AL5" s="19"/>
      <c r="AM5" s="19"/>
      <c r="AN5" s="19"/>
      <c r="AO5" s="19"/>
      <c r="AP5" s="19"/>
      <c r="AQ5" s="19"/>
      <c r="AR5" s="19"/>
      <c r="AS5" s="19"/>
      <c r="AT5" s="19"/>
      <c r="AU5" s="19"/>
      <c r="AV5" s="19"/>
      <c r="AW5" s="19"/>
      <c r="AX5" s="19"/>
      <c r="AY5" s="19"/>
      <c r="AZ5" s="19"/>
      <c r="BA5" s="19"/>
      <c r="BB5" s="19"/>
      <c r="BC5" s="19"/>
      <c r="BD5" s="19"/>
      <c r="BE5" s="19"/>
      <c r="BF5" s="19"/>
      <c r="BG5" s="19"/>
      <c r="BH5" s="19"/>
      <c r="BI5" s="19"/>
      <c r="BJ5" s="19"/>
      <c r="BK5" s="19"/>
      <c r="BL5" s="19"/>
      <c r="BM5" s="19"/>
      <c r="BN5" s="19"/>
      <c r="BO5" s="19"/>
      <c r="BP5" s="19"/>
      <c r="BQ5" s="19"/>
      <c r="BR5" s="19"/>
      <c r="BS5" s="19"/>
      <c r="BT5" s="19"/>
      <c r="BU5" s="19"/>
      <c r="BV5" s="19"/>
      <c r="BW5" s="19"/>
      <c r="BX5" s="19"/>
      <c r="BZ5" s="22"/>
      <c r="CA5" s="22"/>
    </row>
    <row r="6" spans="2:81" ht="15" customHeight="1" x14ac:dyDescent="0.2">
      <c r="B6" s="250"/>
      <c r="C6" s="250"/>
      <c r="D6" s="250"/>
      <c r="E6" s="250"/>
      <c r="F6" s="250"/>
      <c r="G6" s="250"/>
      <c r="H6" s="250"/>
      <c r="I6" s="250"/>
      <c r="J6" s="250"/>
      <c r="K6" s="250"/>
      <c r="L6" s="250"/>
      <c r="M6" s="250"/>
      <c r="N6" s="250"/>
      <c r="O6" s="250"/>
      <c r="P6" s="250"/>
      <c r="Q6" s="250"/>
      <c r="R6" s="250"/>
      <c r="S6" s="250"/>
      <c r="T6" s="250"/>
      <c r="U6" s="250"/>
      <c r="V6" s="250"/>
      <c r="W6" s="250"/>
      <c r="X6" s="250"/>
      <c r="Y6" s="250"/>
      <c r="Z6" s="250"/>
      <c r="AA6" s="250"/>
      <c r="AB6" s="250"/>
      <c r="AC6" s="250"/>
      <c r="AD6" s="250"/>
      <c r="AE6" s="250"/>
      <c r="AF6" s="250"/>
      <c r="AG6" s="250"/>
      <c r="AH6" s="250"/>
      <c r="AI6" s="250"/>
      <c r="AJ6" s="250"/>
      <c r="AK6" s="250"/>
      <c r="AL6" s="250"/>
      <c r="AM6" s="250"/>
      <c r="AN6" s="250"/>
      <c r="AO6" s="250"/>
      <c r="AP6" s="250"/>
      <c r="AQ6" s="250"/>
      <c r="AR6" s="250"/>
      <c r="AS6" s="250"/>
      <c r="AT6" s="250"/>
      <c r="AU6" s="250"/>
      <c r="AV6" s="250"/>
      <c r="AW6" s="250"/>
      <c r="AX6" s="250"/>
      <c r="AY6" s="250"/>
      <c r="AZ6" s="250"/>
      <c r="BA6" s="250"/>
      <c r="BB6" s="250"/>
      <c r="BC6" s="250"/>
      <c r="BD6" s="250"/>
      <c r="BE6" s="250"/>
      <c r="BF6" s="250"/>
      <c r="BG6" s="250"/>
      <c r="BH6" s="250"/>
      <c r="BI6" s="250"/>
      <c r="BJ6" s="250"/>
      <c r="BK6" s="250"/>
      <c r="BL6" s="250"/>
      <c r="BM6" s="250"/>
      <c r="BN6" s="250"/>
      <c r="BO6" s="250"/>
      <c r="BP6" s="250"/>
      <c r="BQ6" s="250"/>
      <c r="BR6" s="250"/>
      <c r="BS6" s="250"/>
      <c r="BT6" s="250"/>
      <c r="BU6" s="250"/>
      <c r="BV6" s="250"/>
      <c r="BW6" s="250"/>
      <c r="BX6" s="250"/>
      <c r="BY6" s="250"/>
      <c r="BZ6" s="22"/>
      <c r="CA6" s="22"/>
    </row>
    <row r="7" spans="2:81" ht="26.25" customHeight="1" x14ac:dyDescent="0.4">
      <c r="B7" s="251" t="s">
        <v>26</v>
      </c>
      <c r="C7" s="251"/>
      <c r="D7" s="251"/>
      <c r="E7" s="251"/>
      <c r="F7" s="251"/>
      <c r="G7" s="251"/>
      <c r="H7" s="251"/>
      <c r="I7" s="251"/>
      <c r="J7" s="251"/>
      <c r="K7" s="251"/>
      <c r="L7" s="251"/>
      <c r="M7" s="251"/>
      <c r="N7" s="251"/>
      <c r="O7" s="251"/>
      <c r="P7" s="251"/>
      <c r="Q7" s="251"/>
      <c r="R7" s="251"/>
      <c r="S7" s="251"/>
      <c r="T7" s="251"/>
      <c r="U7" s="251"/>
      <c r="V7" s="251"/>
      <c r="W7" s="251"/>
      <c r="X7" s="251"/>
      <c r="Y7" s="251"/>
      <c r="Z7" s="251"/>
      <c r="AA7" s="251"/>
      <c r="AB7" s="251"/>
      <c r="AC7" s="251"/>
      <c r="AD7" s="251"/>
      <c r="AE7" s="251"/>
      <c r="AF7" s="251"/>
      <c r="AG7" s="251"/>
      <c r="AH7" s="251"/>
      <c r="AI7" s="251"/>
      <c r="AJ7" s="251"/>
      <c r="AK7" s="251"/>
      <c r="AL7" s="251"/>
      <c r="AM7" s="251"/>
      <c r="AN7" s="251"/>
      <c r="AO7" s="251"/>
      <c r="AP7" s="251"/>
      <c r="AQ7" s="251"/>
      <c r="AR7" s="251"/>
      <c r="AS7" s="251"/>
      <c r="AT7" s="251"/>
      <c r="AU7" s="251"/>
      <c r="AV7" s="251"/>
      <c r="AW7" s="251"/>
      <c r="AX7" s="251"/>
      <c r="AY7" s="251"/>
      <c r="AZ7" s="251"/>
      <c r="BA7" s="251"/>
      <c r="BB7" s="251"/>
      <c r="BC7" s="251"/>
      <c r="BD7" s="251"/>
      <c r="BE7" s="251"/>
      <c r="BF7" s="251"/>
      <c r="BG7" s="251"/>
      <c r="BH7" s="251"/>
      <c r="BI7" s="251"/>
      <c r="BJ7" s="251"/>
      <c r="BK7" s="251"/>
      <c r="BL7" s="251"/>
      <c r="BM7" s="251"/>
      <c r="BN7" s="251"/>
      <c r="BO7" s="251"/>
      <c r="BP7" s="251"/>
      <c r="BQ7" s="251"/>
      <c r="BR7" s="251"/>
      <c r="BS7" s="251"/>
      <c r="BT7" s="251"/>
      <c r="BU7" s="251"/>
      <c r="BV7" s="251"/>
      <c r="BW7" s="251"/>
      <c r="BX7" s="251"/>
      <c r="BY7" s="251"/>
      <c r="BZ7" s="63"/>
      <c r="CA7" s="63"/>
    </row>
    <row r="8" spans="2:81" ht="12.75" customHeight="1" x14ac:dyDescent="0.2">
      <c r="B8" s="62"/>
      <c r="C8" s="62"/>
      <c r="D8" s="62"/>
      <c r="E8" s="62"/>
      <c r="F8" s="62"/>
      <c r="G8" s="62"/>
      <c r="H8" s="62"/>
      <c r="I8" s="62"/>
      <c r="J8" s="62"/>
      <c r="K8" s="62"/>
      <c r="L8" s="62"/>
      <c r="M8" s="62"/>
      <c r="N8" s="62"/>
      <c r="O8" s="62"/>
      <c r="P8" s="62"/>
      <c r="Q8" s="62"/>
      <c r="R8" s="62"/>
      <c r="S8" s="62"/>
      <c r="T8" s="62"/>
      <c r="U8" s="62"/>
      <c r="V8" s="62"/>
      <c r="W8" s="62"/>
      <c r="X8" s="62"/>
      <c r="Y8" s="62"/>
      <c r="Z8" s="62"/>
      <c r="AA8" s="62"/>
      <c r="AB8" s="62"/>
      <c r="AC8" s="62"/>
      <c r="AD8" s="62"/>
      <c r="AE8" s="62"/>
      <c r="AF8" s="62"/>
      <c r="AG8" s="62"/>
      <c r="AH8" s="62"/>
      <c r="AI8" s="62"/>
      <c r="AJ8" s="62"/>
      <c r="AK8" s="62"/>
      <c r="AL8" s="62"/>
      <c r="AM8" s="62"/>
      <c r="AN8" s="62"/>
      <c r="AO8" s="62"/>
      <c r="AP8" s="62"/>
      <c r="AQ8" s="62"/>
      <c r="AR8" s="62"/>
      <c r="AS8" s="62"/>
      <c r="AT8" s="62"/>
      <c r="AU8" s="62"/>
      <c r="AV8" s="62"/>
      <c r="AW8" s="62"/>
      <c r="AX8" s="62"/>
      <c r="AY8" s="62"/>
      <c r="AZ8" s="62"/>
      <c r="BA8" s="62"/>
      <c r="BB8" s="62"/>
      <c r="BC8" s="62"/>
      <c r="BD8" s="62"/>
      <c r="BE8" s="62"/>
      <c r="BF8" s="62"/>
      <c r="BG8" s="62"/>
      <c r="BH8" s="62"/>
      <c r="BI8" s="62"/>
      <c r="BJ8" s="62"/>
      <c r="BK8" s="62"/>
      <c r="BL8" s="62"/>
      <c r="BM8" s="62"/>
      <c r="BN8" s="62"/>
      <c r="BO8" s="62"/>
      <c r="BP8" s="62"/>
      <c r="BQ8" s="62"/>
      <c r="BR8" s="62"/>
      <c r="BS8" s="62"/>
      <c r="BT8" s="62"/>
      <c r="BU8" s="62"/>
      <c r="BV8" s="62"/>
      <c r="BW8" s="62"/>
      <c r="BX8" s="62"/>
      <c r="BY8" s="62"/>
      <c r="BZ8" s="62"/>
      <c r="CA8" s="62"/>
    </row>
    <row r="9" spans="2:81" ht="17.25" customHeight="1" x14ac:dyDescent="0.4">
      <c r="B9" s="120" t="s">
        <v>22</v>
      </c>
      <c r="C9" s="120"/>
      <c r="D9" s="120"/>
      <c r="E9" s="120"/>
      <c r="F9" s="120"/>
      <c r="G9" s="120"/>
      <c r="H9" s="120"/>
      <c r="I9" s="120"/>
      <c r="J9" s="120"/>
      <c r="K9" s="120"/>
      <c r="L9" s="120"/>
      <c r="M9" s="120"/>
      <c r="N9" s="120"/>
      <c r="O9" s="120"/>
      <c r="P9" s="120"/>
      <c r="Q9" s="120"/>
      <c r="R9" s="120"/>
      <c r="S9" s="120"/>
      <c r="T9" s="22"/>
      <c r="U9" s="22"/>
      <c r="V9" s="22"/>
      <c r="W9" s="22"/>
      <c r="X9" s="22"/>
      <c r="Y9" s="22"/>
      <c r="Z9" s="22"/>
      <c r="AA9" s="22"/>
      <c r="AB9" s="22"/>
      <c r="AC9" s="22"/>
      <c r="AD9" s="22"/>
      <c r="AE9" s="22"/>
      <c r="AF9" s="22"/>
      <c r="AG9" s="22"/>
      <c r="AH9" s="22"/>
      <c r="AI9" s="22"/>
      <c r="AJ9" s="22"/>
      <c r="AK9" s="22"/>
      <c r="AL9" s="22"/>
      <c r="AM9" s="22"/>
      <c r="AN9" s="22"/>
      <c r="AO9" s="22"/>
      <c r="AP9" s="22"/>
      <c r="AQ9" s="22"/>
      <c r="AR9" s="22"/>
      <c r="AS9" s="22"/>
      <c r="AT9" s="22"/>
      <c r="AU9" s="22"/>
      <c r="AV9" s="22"/>
      <c r="AW9" s="22"/>
      <c r="AX9" s="22"/>
      <c r="AY9" s="22"/>
      <c r="AZ9" s="22"/>
      <c r="BA9" s="22"/>
      <c r="BB9" s="22"/>
      <c r="BC9" s="22"/>
      <c r="BD9" s="22"/>
      <c r="BE9" s="22"/>
      <c r="BF9" s="22"/>
      <c r="BG9" s="22"/>
      <c r="BH9" s="22"/>
      <c r="BI9" s="22"/>
      <c r="BJ9" s="22"/>
      <c r="BK9" s="22"/>
      <c r="BL9" s="22"/>
      <c r="BM9" s="22"/>
      <c r="BN9" s="22"/>
      <c r="BO9" s="22"/>
      <c r="BP9" s="119">
        <f ca="1">TODAY()</f>
        <v>45523</v>
      </c>
      <c r="BQ9" s="119"/>
      <c r="BR9" s="119"/>
      <c r="BS9" s="119"/>
      <c r="BT9" s="119"/>
      <c r="BU9" s="119"/>
      <c r="BV9" s="119"/>
      <c r="BW9" s="119"/>
      <c r="BX9" s="119"/>
      <c r="BY9" s="119"/>
      <c r="BZ9" s="72"/>
      <c r="CA9" s="72"/>
    </row>
    <row r="10" spans="2:81" ht="12.75" customHeight="1" x14ac:dyDescent="0.4">
      <c r="B10" s="74"/>
      <c r="C10" s="74"/>
      <c r="D10" s="74"/>
      <c r="E10" s="74"/>
      <c r="F10" s="74"/>
      <c r="G10" s="74"/>
      <c r="H10" s="74"/>
      <c r="I10" s="74"/>
      <c r="J10" s="74"/>
      <c r="K10" s="74"/>
      <c r="L10" s="74"/>
      <c r="M10" s="74"/>
      <c r="N10" s="74"/>
      <c r="O10" s="74"/>
      <c r="P10" s="74"/>
      <c r="Q10" s="74"/>
      <c r="R10" s="74"/>
      <c r="S10" s="74"/>
      <c r="T10" s="22"/>
      <c r="U10" s="22"/>
      <c r="V10" s="22"/>
      <c r="W10" s="22"/>
      <c r="X10" s="22"/>
      <c r="Y10" s="22"/>
      <c r="Z10" s="22"/>
      <c r="AA10" s="22"/>
      <c r="AB10" s="22"/>
      <c r="AC10" s="22"/>
      <c r="AD10" s="22"/>
      <c r="AE10" s="22"/>
      <c r="AF10" s="22"/>
      <c r="AG10" s="22"/>
      <c r="AH10" s="22"/>
      <c r="AI10" s="22"/>
      <c r="AJ10" s="22"/>
      <c r="AK10" s="22"/>
      <c r="AL10" s="22"/>
      <c r="AM10" s="22"/>
      <c r="AN10" s="22"/>
      <c r="AO10" s="22"/>
      <c r="AP10" s="22"/>
      <c r="AQ10" s="22"/>
      <c r="AR10" s="22"/>
      <c r="AS10" s="22"/>
      <c r="AT10" s="22"/>
      <c r="AU10" s="22"/>
      <c r="AV10" s="22"/>
      <c r="AW10" s="22"/>
      <c r="AX10" s="22"/>
      <c r="AY10" s="22"/>
      <c r="AZ10" s="22"/>
      <c r="BA10" s="22"/>
      <c r="BB10" s="22"/>
      <c r="BC10" s="22"/>
      <c r="BD10" s="22"/>
      <c r="BE10" s="22"/>
      <c r="BF10" s="22"/>
      <c r="BG10" s="22"/>
      <c r="BH10" s="22"/>
      <c r="BI10" s="22"/>
      <c r="BJ10" s="22"/>
      <c r="BK10" s="22"/>
      <c r="BL10" s="22"/>
      <c r="BM10" s="22"/>
      <c r="BN10" s="22"/>
      <c r="BO10" s="22"/>
      <c r="BP10" s="73"/>
      <c r="BQ10" s="73"/>
      <c r="BR10" s="73"/>
      <c r="BS10" s="73"/>
      <c r="BT10" s="73"/>
      <c r="BU10" s="73"/>
      <c r="BV10" s="73"/>
      <c r="BW10" s="73"/>
      <c r="BX10" s="73"/>
      <c r="BY10" s="73"/>
      <c r="BZ10" s="72"/>
      <c r="CA10" s="72"/>
    </row>
    <row r="11" spans="2:81" ht="19.5" customHeight="1" x14ac:dyDescent="0.4">
      <c r="B11" s="90" t="s">
        <v>53</v>
      </c>
      <c r="C11" s="90"/>
      <c r="D11" s="90"/>
      <c r="E11" s="90"/>
      <c r="F11" s="90"/>
      <c r="G11" s="90"/>
      <c r="H11" s="90"/>
      <c r="I11" s="90"/>
      <c r="J11" s="90"/>
      <c r="K11" s="90"/>
      <c r="L11" s="90"/>
      <c r="M11" s="90"/>
      <c r="N11" s="90"/>
      <c r="O11" s="90"/>
      <c r="P11" s="90"/>
      <c r="Q11" s="90"/>
      <c r="R11" s="90"/>
      <c r="S11" s="90"/>
      <c r="T11" s="90"/>
      <c r="U11" s="90"/>
      <c r="V11" s="90"/>
      <c r="W11" s="90"/>
      <c r="X11" s="90"/>
      <c r="Y11" s="90"/>
      <c r="Z11" s="90"/>
      <c r="AA11" s="90"/>
      <c r="AB11" s="90"/>
      <c r="AC11" s="90"/>
      <c r="AD11" s="90"/>
      <c r="AE11" s="90"/>
      <c r="AF11" s="90"/>
      <c r="AG11" s="90"/>
      <c r="AH11" s="90"/>
      <c r="AI11" s="90"/>
      <c r="AJ11" s="90"/>
      <c r="AK11" s="90"/>
      <c r="AL11" s="90"/>
      <c r="AM11" s="90"/>
      <c r="AN11" s="90"/>
      <c r="AO11" s="90"/>
      <c r="AP11" s="90"/>
      <c r="AQ11" s="90"/>
      <c r="AR11" s="90"/>
      <c r="AS11" s="90"/>
      <c r="AT11" s="90"/>
      <c r="AU11" s="90"/>
      <c r="AV11" s="90"/>
      <c r="AW11" s="90"/>
      <c r="AX11" s="90"/>
      <c r="AY11" s="90"/>
      <c r="AZ11" s="90"/>
      <c r="BA11" s="90"/>
      <c r="BB11" s="90"/>
      <c r="BC11" s="90"/>
      <c r="BD11" s="90"/>
      <c r="BE11" s="90"/>
      <c r="BF11" s="90"/>
      <c r="BG11" s="90"/>
      <c r="BH11" s="90"/>
      <c r="BI11" s="90"/>
      <c r="BJ11" s="90"/>
      <c r="BK11" s="90"/>
      <c r="BL11" s="90"/>
      <c r="BM11" s="90"/>
      <c r="BN11" s="90"/>
      <c r="BO11" s="90"/>
      <c r="BP11" s="90"/>
      <c r="BQ11" s="90"/>
      <c r="BR11" s="90"/>
      <c r="BS11" s="90"/>
      <c r="BT11" s="90"/>
      <c r="BU11" s="90"/>
      <c r="BV11" s="90"/>
      <c r="BW11" s="90"/>
      <c r="BX11" s="90"/>
      <c r="BY11" s="90"/>
      <c r="BZ11" s="72"/>
      <c r="CA11" s="72"/>
    </row>
    <row r="12" spans="2:81" ht="12.75" customHeight="1" thickBot="1" x14ac:dyDescent="0.45">
      <c r="B12" s="74"/>
      <c r="C12" s="74"/>
      <c r="D12" s="74"/>
      <c r="E12" s="74"/>
      <c r="F12" s="74"/>
      <c r="G12" s="74"/>
      <c r="H12" s="74"/>
      <c r="I12" s="74"/>
      <c r="J12" s="74"/>
      <c r="K12" s="74"/>
      <c r="L12" s="74"/>
      <c r="M12" s="74"/>
      <c r="N12" s="74"/>
      <c r="O12" s="74"/>
      <c r="P12" s="74"/>
      <c r="Q12" s="74"/>
      <c r="R12" s="74"/>
      <c r="S12" s="74"/>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2"/>
      <c r="AS12" s="22"/>
      <c r="AT12" s="22"/>
      <c r="AU12" s="22"/>
      <c r="AV12" s="22"/>
      <c r="AW12" s="22"/>
      <c r="AX12" s="22"/>
      <c r="AY12" s="22"/>
      <c r="AZ12" s="22"/>
      <c r="BA12" s="22"/>
      <c r="BB12" s="22"/>
      <c r="BC12" s="22"/>
      <c r="BD12" s="22"/>
      <c r="BE12" s="22"/>
      <c r="BF12" s="22"/>
      <c r="BG12" s="22"/>
      <c r="BH12" s="22"/>
      <c r="BI12" s="22"/>
      <c r="BJ12" s="22"/>
      <c r="BK12" s="22"/>
      <c r="BL12" s="22"/>
      <c r="BM12" s="22"/>
      <c r="BN12" s="22"/>
      <c r="BO12" s="22"/>
      <c r="BP12" s="73"/>
      <c r="BQ12" s="73"/>
      <c r="BR12" s="73"/>
      <c r="BS12" s="73"/>
      <c r="BT12" s="73"/>
      <c r="BU12" s="73"/>
      <c r="BV12" s="73"/>
      <c r="BW12" s="73"/>
      <c r="BX12" s="73"/>
      <c r="BY12" s="73"/>
      <c r="BZ12" s="72"/>
      <c r="CA12" s="72"/>
    </row>
    <row r="13" spans="2:81" ht="15" customHeight="1" thickBot="1" x14ac:dyDescent="0.45">
      <c r="B13" s="122" t="s">
        <v>51</v>
      </c>
      <c r="C13" s="123"/>
      <c r="D13" s="123"/>
      <c r="E13" s="123"/>
      <c r="F13" s="123"/>
      <c r="G13" s="123"/>
      <c r="H13" s="123"/>
      <c r="I13" s="123"/>
      <c r="J13" s="123"/>
      <c r="K13" s="123"/>
      <c r="L13" s="123"/>
      <c r="M13" s="123"/>
      <c r="N13" s="123"/>
      <c r="O13" s="123"/>
      <c r="P13" s="123"/>
      <c r="Q13" s="123"/>
      <c r="R13" s="123"/>
      <c r="S13" s="124"/>
      <c r="T13" s="125"/>
      <c r="U13" s="126"/>
      <c r="V13" s="126"/>
      <c r="W13" s="126"/>
      <c r="X13" s="126"/>
      <c r="Y13" s="126"/>
      <c r="Z13" s="126"/>
      <c r="AA13" s="126"/>
      <c r="AB13" s="126"/>
      <c r="AC13" s="126"/>
      <c r="AD13" s="126"/>
      <c r="AE13" s="126"/>
      <c r="AF13" s="126"/>
      <c r="AG13" s="126"/>
      <c r="AH13" s="126"/>
      <c r="AI13" s="126"/>
      <c r="AJ13" s="126"/>
      <c r="AK13" s="126"/>
      <c r="AL13" s="126"/>
      <c r="AM13" s="126"/>
      <c r="AN13" s="126"/>
      <c r="AO13" s="126"/>
      <c r="AP13" s="126"/>
      <c r="AQ13" s="126"/>
      <c r="AR13" s="126"/>
      <c r="AS13" s="126"/>
      <c r="AT13" s="126"/>
      <c r="AU13" s="126"/>
      <c r="AV13" s="126"/>
      <c r="AW13" s="126"/>
      <c r="AX13" s="126"/>
      <c r="AY13" s="126"/>
      <c r="AZ13" s="126"/>
      <c r="BA13" s="126"/>
      <c r="BB13" s="126"/>
      <c r="BC13" s="126"/>
      <c r="BD13" s="126"/>
      <c r="BE13" s="126"/>
      <c r="BF13" s="126"/>
      <c r="BG13" s="126"/>
      <c r="BH13" s="126"/>
      <c r="BI13" s="126"/>
      <c r="BJ13" s="126"/>
      <c r="BK13" s="126"/>
      <c r="BL13" s="126"/>
      <c r="BM13" s="126"/>
      <c r="BN13" s="126"/>
      <c r="BO13" s="126"/>
      <c r="BP13" s="126"/>
      <c r="BQ13" s="126"/>
      <c r="BR13" s="126"/>
      <c r="BS13" s="126"/>
      <c r="BT13" s="126"/>
      <c r="BU13" s="126"/>
      <c r="BV13" s="126"/>
      <c r="BW13" s="126"/>
      <c r="BX13" s="126"/>
      <c r="BY13" s="127"/>
      <c r="BZ13" s="72"/>
      <c r="CA13" s="72"/>
    </row>
    <row r="14" spans="2:81" ht="15" customHeight="1" thickBot="1" x14ac:dyDescent="0.45">
      <c r="B14" s="122" t="s">
        <v>52</v>
      </c>
      <c r="C14" s="123"/>
      <c r="D14" s="123"/>
      <c r="E14" s="123"/>
      <c r="F14" s="123"/>
      <c r="G14" s="123"/>
      <c r="H14" s="123"/>
      <c r="I14" s="123"/>
      <c r="J14" s="123"/>
      <c r="K14" s="123"/>
      <c r="L14" s="123"/>
      <c r="M14" s="123"/>
      <c r="N14" s="123"/>
      <c r="O14" s="123"/>
      <c r="P14" s="123"/>
      <c r="Q14" s="123"/>
      <c r="R14" s="123"/>
      <c r="S14" s="124"/>
      <c r="T14" s="125"/>
      <c r="U14" s="126"/>
      <c r="V14" s="126"/>
      <c r="W14" s="126"/>
      <c r="X14" s="126"/>
      <c r="Y14" s="126"/>
      <c r="Z14" s="126"/>
      <c r="AA14" s="126"/>
      <c r="AB14" s="126"/>
      <c r="AC14" s="126"/>
      <c r="AD14" s="126"/>
      <c r="AE14" s="126"/>
      <c r="AF14" s="126"/>
      <c r="AG14" s="126"/>
      <c r="AH14" s="126"/>
      <c r="AI14" s="126"/>
      <c r="AJ14" s="126"/>
      <c r="AK14" s="126"/>
      <c r="AL14" s="126"/>
      <c r="AM14" s="126"/>
      <c r="AN14" s="126"/>
      <c r="AO14" s="126"/>
      <c r="AP14" s="126"/>
      <c r="AQ14" s="126"/>
      <c r="AR14" s="126"/>
      <c r="AS14" s="126"/>
      <c r="AT14" s="126"/>
      <c r="AU14" s="126"/>
      <c r="AV14" s="126"/>
      <c r="AW14" s="126"/>
      <c r="AX14" s="126"/>
      <c r="AY14" s="126"/>
      <c r="AZ14" s="126"/>
      <c r="BA14" s="126"/>
      <c r="BB14" s="126"/>
      <c r="BC14" s="126"/>
      <c r="BD14" s="126"/>
      <c r="BE14" s="126"/>
      <c r="BF14" s="126"/>
      <c r="BG14" s="126"/>
      <c r="BH14" s="126"/>
      <c r="BI14" s="126"/>
      <c r="BJ14" s="126"/>
      <c r="BK14" s="126"/>
      <c r="BL14" s="126"/>
      <c r="BM14" s="126"/>
      <c r="BN14" s="126"/>
      <c r="BO14" s="126"/>
      <c r="BP14" s="126"/>
      <c r="BQ14" s="126"/>
      <c r="BR14" s="126"/>
      <c r="BS14" s="126"/>
      <c r="BT14" s="126"/>
      <c r="BU14" s="126"/>
      <c r="BV14" s="126"/>
      <c r="BW14" s="126"/>
      <c r="BX14" s="126"/>
      <c r="BY14" s="127"/>
      <c r="BZ14" s="72"/>
      <c r="CA14" s="72"/>
    </row>
    <row r="15" spans="2:81" ht="15" customHeight="1" thickBot="1" x14ac:dyDescent="0.45">
      <c r="B15" s="122" t="s">
        <v>57</v>
      </c>
      <c r="C15" s="123"/>
      <c r="D15" s="123"/>
      <c r="E15" s="123"/>
      <c r="F15" s="123"/>
      <c r="G15" s="123"/>
      <c r="H15" s="123"/>
      <c r="I15" s="123"/>
      <c r="J15" s="123"/>
      <c r="K15" s="123"/>
      <c r="L15" s="123"/>
      <c r="M15" s="123"/>
      <c r="N15" s="123"/>
      <c r="O15" s="123"/>
      <c r="P15" s="123"/>
      <c r="Q15" s="123"/>
      <c r="R15" s="123"/>
      <c r="S15" s="124"/>
      <c r="T15" s="262" t="s">
        <v>174</v>
      </c>
      <c r="U15" s="263"/>
      <c r="V15" s="263"/>
      <c r="W15" s="263"/>
      <c r="X15" s="263"/>
      <c r="Y15" s="263"/>
      <c r="Z15" s="263"/>
      <c r="AA15" s="263"/>
      <c r="AB15" s="263"/>
      <c r="AC15" s="263"/>
      <c r="AD15" s="263"/>
      <c r="AE15" s="263"/>
      <c r="AF15" s="263"/>
      <c r="AG15" s="263"/>
      <c r="AH15" s="263"/>
      <c r="AI15" s="263"/>
      <c r="AJ15" s="263"/>
      <c r="AK15" s="263"/>
      <c r="AL15" s="263"/>
      <c r="AM15" s="263"/>
      <c r="AN15" s="263"/>
      <c r="AO15" s="263"/>
      <c r="AP15" s="263"/>
      <c r="AQ15" s="263"/>
      <c r="AR15" s="263"/>
      <c r="AS15" s="263"/>
      <c r="AT15" s="263"/>
      <c r="AU15" s="263"/>
      <c r="AV15" s="263"/>
      <c r="AW15" s="263"/>
      <c r="AX15" s="263"/>
      <c r="AY15" s="263"/>
      <c r="AZ15" s="263"/>
      <c r="BA15" s="263"/>
      <c r="BB15" s="263"/>
      <c r="BC15" s="263"/>
      <c r="BD15" s="263"/>
      <c r="BE15" s="263"/>
      <c r="BF15" s="263"/>
      <c r="BG15" s="263"/>
      <c r="BH15" s="263"/>
      <c r="BI15" s="263"/>
      <c r="BJ15" s="263"/>
      <c r="BK15" s="263"/>
      <c r="BL15" s="263"/>
      <c r="BM15" s="263"/>
      <c r="BN15" s="263"/>
      <c r="BO15" s="263"/>
      <c r="BP15" s="263"/>
      <c r="BQ15" s="263"/>
      <c r="BR15" s="263"/>
      <c r="BS15" s="263"/>
      <c r="BT15" s="263"/>
      <c r="BU15" s="263"/>
      <c r="BV15" s="263"/>
      <c r="BW15" s="263"/>
      <c r="BX15" s="263"/>
      <c r="BY15" s="264"/>
      <c r="BZ15" s="72"/>
      <c r="CA15" s="72"/>
    </row>
    <row r="16" spans="2:81" ht="12.75" customHeight="1" x14ac:dyDescent="0.4">
      <c r="B16" s="23"/>
      <c r="C16" s="23"/>
      <c r="D16" s="23"/>
      <c r="E16" s="23"/>
      <c r="F16" s="23"/>
      <c r="G16" s="23"/>
      <c r="H16" s="23"/>
      <c r="I16" s="23"/>
      <c r="J16" s="23"/>
      <c r="K16" s="23"/>
      <c r="L16" s="23"/>
      <c r="M16" s="23"/>
      <c r="N16" s="23"/>
      <c r="O16" s="23"/>
      <c r="P16" s="23"/>
      <c r="Q16" s="23"/>
      <c r="R16" s="23"/>
      <c r="S16" s="23"/>
      <c r="T16" s="24"/>
      <c r="U16" s="24"/>
      <c r="V16" s="24"/>
      <c r="W16" s="24"/>
      <c r="X16" s="24"/>
      <c r="Y16" s="24"/>
      <c r="Z16" s="24"/>
      <c r="AA16" s="24"/>
      <c r="AB16" s="24"/>
      <c r="AC16" s="24"/>
      <c r="AD16" s="24"/>
      <c r="AE16" s="24"/>
      <c r="AF16" s="24"/>
      <c r="AG16" s="24"/>
      <c r="AH16" s="24"/>
      <c r="AI16" s="24"/>
      <c r="AJ16" s="24"/>
      <c r="AK16" s="24"/>
      <c r="AL16" s="24"/>
      <c r="AM16" s="24"/>
      <c r="AN16" s="24"/>
      <c r="AO16" s="24"/>
      <c r="AP16" s="24"/>
      <c r="AQ16" s="24"/>
      <c r="AR16" s="24"/>
      <c r="AS16" s="24"/>
      <c r="AT16" s="24"/>
      <c r="AU16" s="24"/>
      <c r="AV16" s="24"/>
      <c r="AW16" s="24"/>
      <c r="AX16" s="24"/>
      <c r="AY16" s="24"/>
      <c r="AZ16" s="24"/>
      <c r="BA16" s="24"/>
      <c r="BB16" s="24"/>
      <c r="BC16" s="24"/>
      <c r="BD16" s="24"/>
      <c r="BE16" s="24"/>
      <c r="BF16" s="24"/>
      <c r="BG16" s="24"/>
      <c r="BH16" s="24"/>
      <c r="BI16" s="24"/>
      <c r="BJ16" s="24"/>
      <c r="BK16" s="24"/>
      <c r="BL16" s="24"/>
      <c r="BM16" s="24"/>
      <c r="BN16" s="24"/>
      <c r="BO16" s="24"/>
      <c r="BP16" s="24"/>
      <c r="BQ16" s="24"/>
      <c r="BR16" s="24"/>
      <c r="BS16" s="24"/>
      <c r="BT16" s="24"/>
      <c r="BU16" s="24"/>
      <c r="BV16" s="24"/>
      <c r="BW16" s="24"/>
      <c r="BX16" s="24"/>
      <c r="BY16" s="24"/>
      <c r="BZ16" s="72"/>
      <c r="CA16" s="72"/>
    </row>
    <row r="17" spans="2:91" ht="24" customHeight="1" x14ac:dyDescent="0.4">
      <c r="B17" s="90" t="s">
        <v>54</v>
      </c>
      <c r="C17" s="90"/>
      <c r="D17" s="90"/>
      <c r="E17" s="90"/>
      <c r="F17" s="90"/>
      <c r="G17" s="90"/>
      <c r="H17" s="90"/>
      <c r="I17" s="90"/>
      <c r="J17" s="90"/>
      <c r="K17" s="90"/>
      <c r="L17" s="90"/>
      <c r="M17" s="90"/>
      <c r="N17" s="90"/>
      <c r="O17" s="90"/>
      <c r="P17" s="90"/>
      <c r="Q17" s="90"/>
      <c r="R17" s="90"/>
      <c r="S17" s="90"/>
      <c r="T17" s="90"/>
      <c r="U17" s="90"/>
      <c r="V17" s="90"/>
      <c r="W17" s="90"/>
      <c r="X17" s="90"/>
      <c r="Y17" s="90"/>
      <c r="Z17" s="90"/>
      <c r="AA17" s="90"/>
      <c r="AB17" s="90"/>
      <c r="AC17" s="90"/>
      <c r="AD17" s="90"/>
      <c r="AE17" s="90"/>
      <c r="AF17" s="90"/>
      <c r="AG17" s="90"/>
      <c r="AH17" s="90"/>
      <c r="AI17" s="90"/>
      <c r="AJ17" s="90"/>
      <c r="AK17" s="90"/>
      <c r="AL17" s="90"/>
      <c r="AM17" s="90"/>
      <c r="AN17" s="90"/>
      <c r="AO17" s="90"/>
      <c r="AP17" s="90"/>
      <c r="AQ17" s="90"/>
      <c r="AR17" s="90"/>
      <c r="AS17" s="90"/>
      <c r="AT17" s="90"/>
      <c r="AU17" s="90"/>
      <c r="AV17" s="90"/>
      <c r="AW17" s="90"/>
      <c r="AX17" s="90"/>
      <c r="AY17" s="90"/>
      <c r="AZ17" s="90"/>
      <c r="BA17" s="90"/>
      <c r="BB17" s="90"/>
      <c r="BC17" s="90"/>
      <c r="BD17" s="90"/>
      <c r="BE17" s="90"/>
      <c r="BF17" s="90"/>
      <c r="BG17" s="90"/>
      <c r="BH17" s="90"/>
      <c r="BI17" s="90"/>
      <c r="BJ17" s="90"/>
      <c r="BK17" s="90"/>
      <c r="BL17" s="90"/>
      <c r="BM17" s="90"/>
      <c r="BN17" s="90"/>
      <c r="BO17" s="90"/>
      <c r="BP17" s="90"/>
      <c r="BQ17" s="90"/>
      <c r="BR17" s="90"/>
      <c r="BS17" s="90"/>
      <c r="BT17" s="90"/>
      <c r="BU17" s="90"/>
      <c r="BV17" s="90"/>
      <c r="BW17" s="90"/>
      <c r="BX17" s="90"/>
      <c r="BY17" s="90"/>
      <c r="BZ17" s="72"/>
      <c r="CA17" s="72"/>
    </row>
    <row r="18" spans="2:91" ht="12.75" customHeight="1" thickBot="1" x14ac:dyDescent="0.45">
      <c r="B18" s="25"/>
      <c r="C18" s="25"/>
      <c r="D18" s="25"/>
      <c r="E18" s="25"/>
      <c r="F18" s="25"/>
      <c r="G18" s="25"/>
      <c r="H18" s="25"/>
      <c r="I18" s="25"/>
      <c r="J18" s="25"/>
      <c r="K18" s="25"/>
      <c r="L18" s="25"/>
      <c r="M18" s="23"/>
      <c r="N18" s="23"/>
      <c r="O18" s="23"/>
      <c r="P18" s="23"/>
      <c r="Q18" s="23"/>
      <c r="R18" s="23"/>
      <c r="S18" s="23"/>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2"/>
      <c r="AS18" s="22"/>
      <c r="AT18" s="22"/>
      <c r="AU18" s="22"/>
      <c r="AV18" s="22"/>
      <c r="AW18" s="22"/>
      <c r="AX18" s="22"/>
      <c r="AY18" s="22"/>
      <c r="AZ18" s="22"/>
      <c r="BA18" s="22"/>
      <c r="BB18" s="22"/>
      <c r="BC18" s="22"/>
      <c r="BD18" s="22"/>
      <c r="BE18" s="22"/>
      <c r="BF18" s="22"/>
      <c r="BG18" s="22"/>
      <c r="BH18" s="22"/>
      <c r="BI18" s="22"/>
      <c r="BJ18" s="22"/>
      <c r="BK18" s="22"/>
      <c r="BL18" s="22"/>
      <c r="BM18" s="22"/>
      <c r="BN18" s="22"/>
      <c r="BO18" s="22"/>
      <c r="BP18" s="22"/>
      <c r="BQ18" s="22"/>
      <c r="BR18" s="22"/>
      <c r="BS18" s="22"/>
      <c r="BT18" s="22"/>
      <c r="BU18" s="22"/>
      <c r="BV18" s="22"/>
      <c r="BW18" s="22"/>
      <c r="BX18" s="22"/>
      <c r="BY18" s="22"/>
      <c r="BZ18" s="72"/>
      <c r="CA18" s="72"/>
    </row>
    <row r="19" spans="2:91" ht="15" customHeight="1" thickBot="1" x14ac:dyDescent="0.45">
      <c r="B19" s="122" t="s">
        <v>50</v>
      </c>
      <c r="C19" s="123"/>
      <c r="D19" s="123"/>
      <c r="E19" s="123"/>
      <c r="F19" s="123"/>
      <c r="G19" s="123"/>
      <c r="H19" s="123"/>
      <c r="I19" s="123"/>
      <c r="J19" s="123"/>
      <c r="K19" s="123"/>
      <c r="L19" s="123"/>
      <c r="M19" s="123"/>
      <c r="N19" s="123"/>
      <c r="O19" s="123"/>
      <c r="P19" s="123"/>
      <c r="Q19" s="123"/>
      <c r="R19" s="123"/>
      <c r="S19" s="124"/>
      <c r="T19" s="125"/>
      <c r="U19" s="126"/>
      <c r="V19" s="126"/>
      <c r="W19" s="126"/>
      <c r="X19" s="126"/>
      <c r="Y19" s="126"/>
      <c r="Z19" s="126"/>
      <c r="AA19" s="126"/>
      <c r="AB19" s="126"/>
      <c r="AC19" s="126"/>
      <c r="AD19" s="126"/>
      <c r="AE19" s="126"/>
      <c r="AF19" s="126"/>
      <c r="AG19" s="126"/>
      <c r="AH19" s="126"/>
      <c r="AI19" s="126"/>
      <c r="AJ19" s="126"/>
      <c r="AK19" s="126"/>
      <c r="AL19" s="126"/>
      <c r="AM19" s="126"/>
      <c r="AN19" s="126"/>
      <c r="AO19" s="126"/>
      <c r="AP19" s="126"/>
      <c r="AQ19" s="126"/>
      <c r="AR19" s="126"/>
      <c r="AS19" s="126"/>
      <c r="AT19" s="126"/>
      <c r="AU19" s="126"/>
      <c r="AV19" s="126"/>
      <c r="AW19" s="126"/>
      <c r="AX19" s="126"/>
      <c r="AY19" s="126"/>
      <c r="AZ19" s="126"/>
      <c r="BA19" s="126"/>
      <c r="BB19" s="126"/>
      <c r="BC19" s="126"/>
      <c r="BD19" s="126"/>
      <c r="BE19" s="126"/>
      <c r="BF19" s="126"/>
      <c r="BG19" s="126"/>
      <c r="BH19" s="126"/>
      <c r="BI19" s="126"/>
      <c r="BJ19" s="126"/>
      <c r="BK19" s="126"/>
      <c r="BL19" s="126"/>
      <c r="BM19" s="126"/>
      <c r="BN19" s="126"/>
      <c r="BO19" s="126"/>
      <c r="BP19" s="126"/>
      <c r="BQ19" s="126"/>
      <c r="BR19" s="126"/>
      <c r="BS19" s="126"/>
      <c r="BT19" s="126"/>
      <c r="BU19" s="126"/>
      <c r="BV19" s="126"/>
      <c r="BW19" s="126"/>
      <c r="BX19" s="126"/>
      <c r="BY19" s="127"/>
      <c r="BZ19" s="72"/>
      <c r="CA19" s="72"/>
    </row>
    <row r="20" spans="2:91" ht="15" customHeight="1" thickBot="1" x14ac:dyDescent="0.45">
      <c r="B20" s="122" t="s">
        <v>55</v>
      </c>
      <c r="C20" s="123"/>
      <c r="D20" s="123"/>
      <c r="E20" s="123"/>
      <c r="F20" s="123"/>
      <c r="G20" s="123"/>
      <c r="H20" s="123"/>
      <c r="I20" s="123"/>
      <c r="J20" s="123"/>
      <c r="K20" s="123"/>
      <c r="L20" s="123"/>
      <c r="M20" s="123"/>
      <c r="N20" s="123"/>
      <c r="O20" s="123"/>
      <c r="P20" s="123"/>
      <c r="Q20" s="123"/>
      <c r="R20" s="123"/>
      <c r="S20" s="124"/>
      <c r="T20" s="125"/>
      <c r="U20" s="126"/>
      <c r="V20" s="126"/>
      <c r="W20" s="126"/>
      <c r="X20" s="126"/>
      <c r="Y20" s="126"/>
      <c r="Z20" s="126"/>
      <c r="AA20" s="126"/>
      <c r="AB20" s="126"/>
      <c r="AC20" s="126"/>
      <c r="AD20" s="126"/>
      <c r="AE20" s="126"/>
      <c r="AF20" s="126"/>
      <c r="AG20" s="126"/>
      <c r="AH20" s="126"/>
      <c r="AI20" s="126"/>
      <c r="AJ20" s="126"/>
      <c r="AK20" s="126"/>
      <c r="AL20" s="126"/>
      <c r="AM20" s="126"/>
      <c r="AN20" s="126"/>
      <c r="AO20" s="126"/>
      <c r="AP20" s="126"/>
      <c r="AQ20" s="126"/>
      <c r="AR20" s="126"/>
      <c r="AS20" s="126"/>
      <c r="AT20" s="126"/>
      <c r="AU20" s="126"/>
      <c r="AV20" s="126"/>
      <c r="AW20" s="126"/>
      <c r="AX20" s="126"/>
      <c r="AY20" s="126"/>
      <c r="AZ20" s="126"/>
      <c r="BA20" s="126"/>
      <c r="BB20" s="126"/>
      <c r="BC20" s="126"/>
      <c r="BD20" s="126"/>
      <c r="BE20" s="126"/>
      <c r="BF20" s="126"/>
      <c r="BG20" s="126"/>
      <c r="BH20" s="126"/>
      <c r="BI20" s="126"/>
      <c r="BJ20" s="126"/>
      <c r="BK20" s="126"/>
      <c r="BL20" s="126"/>
      <c r="BM20" s="126"/>
      <c r="BN20" s="126"/>
      <c r="BO20" s="126"/>
      <c r="BP20" s="126"/>
      <c r="BQ20" s="126"/>
      <c r="BR20" s="126"/>
      <c r="BS20" s="126"/>
      <c r="BT20" s="126"/>
      <c r="BU20" s="126"/>
      <c r="BV20" s="126"/>
      <c r="BW20" s="126"/>
      <c r="BX20" s="126"/>
      <c r="BY20" s="127"/>
      <c r="BZ20" s="72"/>
      <c r="CA20" s="72"/>
    </row>
    <row r="21" spans="2:91" ht="15" customHeight="1" thickBot="1" x14ac:dyDescent="0.45">
      <c r="B21" s="122" t="s">
        <v>56</v>
      </c>
      <c r="C21" s="123"/>
      <c r="D21" s="123"/>
      <c r="E21" s="123"/>
      <c r="F21" s="123"/>
      <c r="G21" s="123"/>
      <c r="H21" s="123"/>
      <c r="I21" s="123"/>
      <c r="J21" s="123"/>
      <c r="K21" s="123"/>
      <c r="L21" s="123"/>
      <c r="M21" s="123"/>
      <c r="N21" s="123"/>
      <c r="O21" s="123"/>
      <c r="P21" s="123"/>
      <c r="Q21" s="123"/>
      <c r="R21" s="123"/>
      <c r="S21" s="124"/>
      <c r="T21" s="125"/>
      <c r="U21" s="126"/>
      <c r="V21" s="126"/>
      <c r="W21" s="126"/>
      <c r="X21" s="126"/>
      <c r="Y21" s="126"/>
      <c r="Z21" s="126"/>
      <c r="AA21" s="126"/>
      <c r="AB21" s="126"/>
      <c r="AC21" s="126"/>
      <c r="AD21" s="126"/>
      <c r="AE21" s="126"/>
      <c r="AF21" s="126"/>
      <c r="AG21" s="126"/>
      <c r="AH21" s="126"/>
      <c r="AI21" s="126"/>
      <c r="AJ21" s="126"/>
      <c r="AK21" s="126"/>
      <c r="AL21" s="126"/>
      <c r="AM21" s="126"/>
      <c r="AN21" s="126"/>
      <c r="AO21" s="126"/>
      <c r="AP21" s="126"/>
      <c r="AQ21" s="126"/>
      <c r="AR21" s="126"/>
      <c r="AS21" s="126"/>
      <c r="AT21" s="126"/>
      <c r="AU21" s="126"/>
      <c r="AV21" s="126"/>
      <c r="AW21" s="126"/>
      <c r="AX21" s="126"/>
      <c r="AY21" s="126"/>
      <c r="AZ21" s="126"/>
      <c r="BA21" s="126"/>
      <c r="BB21" s="126"/>
      <c r="BC21" s="126"/>
      <c r="BD21" s="126"/>
      <c r="BE21" s="126"/>
      <c r="BF21" s="126"/>
      <c r="BG21" s="126"/>
      <c r="BH21" s="126"/>
      <c r="BI21" s="126"/>
      <c r="BJ21" s="126"/>
      <c r="BK21" s="126"/>
      <c r="BL21" s="126"/>
      <c r="BM21" s="126"/>
      <c r="BN21" s="126"/>
      <c r="BO21" s="126"/>
      <c r="BP21" s="126"/>
      <c r="BQ21" s="126"/>
      <c r="BR21" s="126"/>
      <c r="BS21" s="126"/>
      <c r="BT21" s="126"/>
      <c r="BU21" s="126"/>
      <c r="BV21" s="126"/>
      <c r="BW21" s="126"/>
      <c r="BX21" s="126"/>
      <c r="BY21" s="127"/>
      <c r="BZ21" s="72"/>
      <c r="CA21" s="72"/>
    </row>
    <row r="22" spans="2:91" ht="12.75" customHeight="1" x14ac:dyDescent="0.4">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71"/>
      <c r="AD22" s="71"/>
      <c r="AE22" s="71"/>
      <c r="AF22" s="71"/>
      <c r="AG22" s="71"/>
      <c r="AH22" s="71"/>
      <c r="AI22" s="71"/>
      <c r="AJ22" s="71"/>
      <c r="AK22" s="71"/>
      <c r="AL22" s="71"/>
      <c r="AM22" s="71"/>
      <c r="AN22" s="71"/>
      <c r="AO22" s="71"/>
      <c r="AP22" s="71"/>
      <c r="AQ22" s="71"/>
      <c r="AR22" s="71"/>
      <c r="AS22" s="71"/>
      <c r="AT22" s="71"/>
      <c r="AU22" s="71"/>
      <c r="AV22" s="71"/>
      <c r="AW22" s="71"/>
      <c r="AX22" s="71"/>
      <c r="AY22" s="71"/>
      <c r="AZ22" s="71"/>
      <c r="BA22" s="71"/>
      <c r="BB22" s="71"/>
      <c r="BC22" s="71"/>
      <c r="BD22" s="71"/>
      <c r="BE22" s="71"/>
      <c r="BF22" s="71"/>
      <c r="BG22" s="71"/>
      <c r="BH22" s="71"/>
      <c r="BI22" s="71"/>
      <c r="BJ22" s="71"/>
      <c r="BK22" s="71"/>
      <c r="BL22" s="71"/>
      <c r="BM22" s="71"/>
      <c r="BN22" s="22"/>
      <c r="BO22" s="22"/>
      <c r="BP22" s="22"/>
      <c r="BQ22" s="22"/>
      <c r="BR22" s="22"/>
      <c r="BS22" s="22"/>
      <c r="BT22" s="22"/>
      <c r="BU22" s="22"/>
      <c r="BV22" s="22"/>
      <c r="BW22" s="22"/>
      <c r="BX22" s="22"/>
      <c r="BY22" s="27"/>
      <c r="BZ22" s="72"/>
      <c r="CA22" s="72"/>
    </row>
    <row r="23" spans="2:91" s="8" customFormat="1" ht="18" customHeight="1" x14ac:dyDescent="0.2">
      <c r="B23" s="243" t="s">
        <v>23</v>
      </c>
      <c r="C23" s="147"/>
      <c r="D23" s="147"/>
      <c r="E23" s="147"/>
      <c r="F23" s="147"/>
      <c r="G23" s="147"/>
      <c r="H23" s="147"/>
      <c r="I23" s="147"/>
      <c r="J23" s="147"/>
      <c r="K23" s="147"/>
      <c r="L23" s="147"/>
      <c r="M23" s="147"/>
      <c r="N23" s="147"/>
      <c r="O23" s="147"/>
      <c r="P23" s="147"/>
      <c r="Q23" s="147"/>
      <c r="R23" s="147"/>
      <c r="S23" s="147"/>
      <c r="T23" s="147"/>
      <c r="U23" s="147"/>
      <c r="V23" s="147"/>
      <c r="W23" s="147"/>
      <c r="X23" s="147"/>
      <c r="Y23" s="147"/>
      <c r="Z23" s="147"/>
      <c r="AA23" s="147"/>
      <c r="AB23" s="147"/>
      <c r="AC23" s="147"/>
      <c r="AD23" s="147"/>
      <c r="AE23" s="147"/>
      <c r="AF23" s="147"/>
      <c r="AG23" s="147"/>
      <c r="AH23" s="147"/>
      <c r="AI23" s="147"/>
      <c r="AJ23" s="147"/>
      <c r="AK23" s="147"/>
      <c r="AL23" s="147"/>
      <c r="AM23" s="147"/>
      <c r="AN23" s="147"/>
      <c r="AO23" s="147"/>
      <c r="AP23" s="147"/>
      <c r="AQ23" s="147"/>
      <c r="AR23" s="147"/>
      <c r="AS23" s="147"/>
      <c r="AT23" s="147"/>
      <c r="AU23" s="147"/>
      <c r="AV23" s="147"/>
      <c r="AW23" s="147"/>
      <c r="AX23" s="147"/>
      <c r="AY23" s="147"/>
      <c r="AZ23" s="147"/>
      <c r="BA23" s="147"/>
      <c r="BB23" s="147"/>
      <c r="BC23" s="147"/>
      <c r="BD23" s="147"/>
      <c r="BE23" s="147"/>
      <c r="BF23" s="147"/>
      <c r="BG23" s="147"/>
      <c r="BH23" s="147"/>
      <c r="BI23" s="147"/>
      <c r="BJ23" s="147"/>
      <c r="BK23" s="147"/>
      <c r="BL23" s="147"/>
      <c r="BM23" s="147"/>
      <c r="BN23" s="147"/>
      <c r="BO23" s="147"/>
      <c r="BP23" s="147"/>
      <c r="BQ23" s="147"/>
      <c r="BR23" s="147"/>
      <c r="BS23" s="147"/>
      <c r="BT23" s="147"/>
      <c r="BU23" s="147"/>
      <c r="BV23" s="147"/>
      <c r="BW23" s="147"/>
      <c r="BX23" s="147"/>
      <c r="BY23" s="147"/>
      <c r="BZ23" s="26"/>
      <c r="CA23" s="26"/>
      <c r="CG23" s="7"/>
      <c r="CH23" s="7"/>
      <c r="CI23" s="7"/>
      <c r="CJ23" s="7"/>
      <c r="CK23" s="7"/>
      <c r="CL23" s="7"/>
      <c r="CM23" s="7"/>
    </row>
    <row r="24" spans="2:91" s="8" customFormat="1" ht="4.5" customHeight="1" x14ac:dyDescent="0.2">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71"/>
      <c r="AD24" s="71"/>
      <c r="AE24" s="71"/>
      <c r="AF24" s="71"/>
      <c r="AG24" s="71"/>
      <c r="AH24" s="71"/>
      <c r="AI24" s="71"/>
      <c r="AJ24" s="71"/>
      <c r="AK24" s="71"/>
      <c r="AL24" s="71"/>
      <c r="AM24" s="71"/>
      <c r="AN24" s="71"/>
      <c r="AO24" s="71"/>
      <c r="AP24" s="71"/>
      <c r="AQ24" s="71"/>
      <c r="AR24" s="71"/>
      <c r="AS24" s="71"/>
      <c r="AT24" s="71"/>
      <c r="AU24" s="71"/>
      <c r="AV24" s="71"/>
      <c r="AW24" s="71"/>
      <c r="AX24" s="71"/>
      <c r="AY24" s="71"/>
      <c r="AZ24" s="71"/>
      <c r="BA24" s="71"/>
      <c r="BB24" s="71"/>
      <c r="BC24" s="71"/>
      <c r="BD24" s="71"/>
      <c r="BE24" s="71"/>
      <c r="BF24" s="71"/>
      <c r="BG24" s="71"/>
      <c r="BH24" s="71"/>
      <c r="BI24" s="71"/>
      <c r="BJ24" s="71"/>
      <c r="BK24" s="71"/>
      <c r="BL24" s="71"/>
      <c r="BM24" s="71"/>
      <c r="BN24" s="22"/>
      <c r="BO24" s="22"/>
      <c r="BP24" s="22"/>
      <c r="BQ24" s="22"/>
      <c r="BR24" s="22"/>
      <c r="BS24" s="22"/>
      <c r="BT24" s="22"/>
      <c r="BU24" s="22"/>
      <c r="BV24" s="22"/>
      <c r="BW24" s="22"/>
      <c r="BX24" s="22"/>
      <c r="BY24" s="27"/>
      <c r="CG24" s="7"/>
      <c r="CH24" s="7"/>
      <c r="CI24" s="7"/>
      <c r="CJ24" s="7"/>
      <c r="CK24" s="7"/>
      <c r="CL24" s="7"/>
      <c r="CM24" s="7"/>
    </row>
    <row r="25" spans="2:91" s="8" customFormat="1" ht="12.75" customHeight="1" x14ac:dyDescent="0.2">
      <c r="B25" s="257" t="s">
        <v>28</v>
      </c>
      <c r="C25" s="257"/>
      <c r="D25" s="257"/>
      <c r="E25" s="257"/>
      <c r="F25" s="257"/>
      <c r="G25" s="257"/>
      <c r="H25" s="257"/>
      <c r="I25" s="257"/>
      <c r="J25" s="257"/>
      <c r="K25" s="257"/>
      <c r="L25" s="257"/>
      <c r="M25" s="257"/>
      <c r="N25" s="257"/>
      <c r="O25" s="257"/>
      <c r="P25" s="257"/>
      <c r="Q25" s="257"/>
      <c r="R25" s="257"/>
      <c r="S25" s="257"/>
      <c r="T25" s="257"/>
      <c r="U25" s="257"/>
      <c r="V25" s="257"/>
      <c r="W25" s="257"/>
      <c r="X25" s="257"/>
      <c r="Y25" s="257"/>
      <c r="Z25" s="257"/>
      <c r="AA25" s="257"/>
      <c r="AB25" s="257"/>
      <c r="AC25" s="257"/>
      <c r="AD25" s="257"/>
      <c r="AE25" s="257"/>
      <c r="AF25" s="257"/>
      <c r="AG25" s="257"/>
      <c r="AH25" s="257"/>
      <c r="AI25" s="257"/>
      <c r="AJ25" s="257"/>
      <c r="AK25" s="257"/>
      <c r="AL25" s="257"/>
      <c r="AM25" s="257"/>
      <c r="AN25" s="257"/>
      <c r="AO25" s="257"/>
      <c r="AP25" s="257"/>
      <c r="AQ25" s="257"/>
      <c r="AR25" s="257"/>
      <c r="AS25" s="257"/>
      <c r="AT25" s="257"/>
      <c r="AU25" s="257"/>
      <c r="AV25" s="257"/>
      <c r="AW25" s="257"/>
      <c r="AX25" s="257"/>
      <c r="AY25" s="257"/>
      <c r="AZ25" s="257"/>
      <c r="BA25" s="257"/>
      <c r="BB25" s="257"/>
      <c r="BC25" s="257"/>
      <c r="BD25" s="257"/>
      <c r="BE25" s="257"/>
      <c r="BF25" s="257"/>
      <c r="BG25" s="257"/>
      <c r="BH25" s="257"/>
      <c r="BI25" s="257"/>
      <c r="BJ25" s="257"/>
      <c r="BK25" s="257"/>
      <c r="BL25" s="257"/>
      <c r="BM25" s="257"/>
      <c r="BN25" s="257"/>
      <c r="BO25" s="257"/>
      <c r="BP25" s="257"/>
      <c r="BQ25" s="257"/>
      <c r="BR25" s="257"/>
      <c r="BS25" s="257"/>
      <c r="BT25" s="257"/>
      <c r="BU25" s="257"/>
      <c r="BV25" s="257"/>
      <c r="BW25" s="257"/>
      <c r="BX25" s="257"/>
      <c r="BY25" s="257"/>
      <c r="CG25" s="7"/>
      <c r="CH25" s="7"/>
      <c r="CI25" s="7"/>
      <c r="CJ25" s="7"/>
      <c r="CK25" s="7"/>
      <c r="CL25" s="7"/>
      <c r="CM25" s="7"/>
    </row>
    <row r="26" spans="2:91" s="8" customFormat="1" ht="4.5" customHeight="1" x14ac:dyDescent="0.2">
      <c r="B26" s="75"/>
      <c r="C26" s="75"/>
      <c r="D26" s="75"/>
      <c r="E26" s="75"/>
      <c r="F26" s="75"/>
      <c r="G26" s="75"/>
      <c r="H26" s="75"/>
      <c r="I26" s="75"/>
      <c r="J26" s="75"/>
      <c r="K26" s="75"/>
      <c r="L26" s="75"/>
      <c r="M26" s="75"/>
      <c r="N26" s="75"/>
      <c r="O26" s="75"/>
      <c r="P26" s="75"/>
      <c r="Q26" s="75"/>
      <c r="R26" s="22"/>
      <c r="S26" s="22"/>
      <c r="T26" s="22"/>
      <c r="U26" s="22"/>
      <c r="V26" s="22"/>
      <c r="W26" s="22"/>
      <c r="X26" s="22"/>
      <c r="Y26" s="22"/>
      <c r="Z26" s="22"/>
      <c r="AA26" s="22"/>
      <c r="AB26" s="22"/>
      <c r="AC26" s="22"/>
      <c r="AD26" s="22"/>
      <c r="AE26" s="22"/>
      <c r="AF26" s="22"/>
      <c r="AG26" s="22"/>
      <c r="AH26" s="22"/>
      <c r="AI26" s="22"/>
      <c r="AJ26" s="22"/>
      <c r="AK26" s="22"/>
      <c r="AL26" s="22"/>
      <c r="AM26" s="22"/>
      <c r="AN26" s="22"/>
      <c r="AO26" s="22"/>
      <c r="AP26" s="22"/>
      <c r="AQ26" s="22"/>
      <c r="AR26" s="22"/>
      <c r="AS26" s="22"/>
      <c r="AT26" s="22"/>
      <c r="AU26" s="22"/>
      <c r="AV26" s="22"/>
      <c r="AW26" s="22"/>
      <c r="AX26" s="22"/>
      <c r="AY26" s="22"/>
      <c r="AZ26" s="22"/>
      <c r="BA26" s="22"/>
      <c r="BB26" s="22"/>
      <c r="BC26" s="22"/>
      <c r="BD26" s="22"/>
      <c r="BE26" s="22"/>
      <c r="BF26" s="22"/>
      <c r="BG26" s="22"/>
      <c r="BH26" s="22"/>
      <c r="BI26" s="22"/>
      <c r="BJ26" s="22"/>
      <c r="BK26" s="22"/>
      <c r="BL26" s="22"/>
      <c r="BM26" s="22"/>
      <c r="BN26" s="22"/>
      <c r="BO26" s="22"/>
      <c r="BP26" s="22"/>
      <c r="BQ26" s="22"/>
      <c r="BR26" s="22"/>
      <c r="BS26" s="22"/>
      <c r="BT26" s="22"/>
      <c r="BU26" s="22"/>
      <c r="BV26" s="22"/>
      <c r="BW26" s="22"/>
      <c r="BX26" s="22"/>
      <c r="BY26" s="27"/>
      <c r="CG26" s="7"/>
      <c r="CH26" s="7"/>
      <c r="CI26" s="7"/>
      <c r="CJ26" s="7"/>
      <c r="CK26" s="7"/>
      <c r="CL26" s="7"/>
      <c r="CM26" s="7"/>
    </row>
    <row r="27" spans="2:91" s="8" customFormat="1" ht="18" customHeight="1" x14ac:dyDescent="0.2">
      <c r="B27" s="243" t="s">
        <v>193</v>
      </c>
      <c r="C27" s="147"/>
      <c r="D27" s="147"/>
      <c r="E27" s="147"/>
      <c r="F27" s="147"/>
      <c r="G27" s="147"/>
      <c r="H27" s="147"/>
      <c r="I27" s="147"/>
      <c r="J27" s="147"/>
      <c r="K27" s="147"/>
      <c r="L27" s="147"/>
      <c r="M27" s="147"/>
      <c r="N27" s="147"/>
      <c r="O27" s="147"/>
      <c r="P27" s="147"/>
      <c r="Q27" s="147"/>
      <c r="R27" s="147"/>
      <c r="S27" s="147"/>
      <c r="T27" s="147"/>
      <c r="U27" s="147"/>
      <c r="V27" s="147"/>
      <c r="W27" s="147"/>
      <c r="X27" s="147"/>
      <c r="Y27" s="147"/>
      <c r="Z27" s="147"/>
      <c r="AA27" s="147"/>
      <c r="AB27" s="147"/>
      <c r="AC27" s="147"/>
      <c r="AD27" s="147"/>
      <c r="AE27" s="147"/>
      <c r="AF27" s="147"/>
      <c r="AG27" s="147"/>
      <c r="AH27" s="147"/>
      <c r="AI27" s="147"/>
      <c r="AJ27" s="147"/>
      <c r="AK27" s="147"/>
      <c r="AL27" s="147"/>
      <c r="AM27" s="147"/>
      <c r="AN27" s="147"/>
      <c r="AO27" s="147"/>
      <c r="AP27" s="147"/>
      <c r="AQ27" s="147"/>
      <c r="AR27" s="147"/>
      <c r="AS27" s="147"/>
      <c r="AT27" s="147"/>
      <c r="AU27" s="147"/>
      <c r="AV27" s="147"/>
      <c r="AW27" s="147"/>
      <c r="AX27" s="147"/>
      <c r="AY27" s="147"/>
      <c r="AZ27" s="147"/>
      <c r="BA27" s="147"/>
      <c r="BB27" s="147"/>
      <c r="BC27" s="147"/>
      <c r="BD27" s="147"/>
      <c r="BE27" s="147"/>
      <c r="BF27" s="147"/>
      <c r="BG27" s="147"/>
      <c r="BH27" s="147"/>
      <c r="BI27" s="147"/>
      <c r="BJ27" s="147"/>
      <c r="BK27" s="147"/>
      <c r="BL27" s="147"/>
      <c r="BM27" s="147"/>
      <c r="BN27" s="147"/>
      <c r="BO27" s="147"/>
      <c r="BP27" s="147"/>
      <c r="BQ27" s="147"/>
      <c r="BR27" s="147"/>
      <c r="BS27" s="147"/>
      <c r="BT27" s="147"/>
      <c r="BU27" s="147"/>
      <c r="BV27" s="147"/>
      <c r="BW27" s="147"/>
      <c r="BX27" s="147"/>
      <c r="BY27" s="258"/>
      <c r="BZ27" s="243"/>
      <c r="CA27" s="147"/>
      <c r="CG27" s="7"/>
      <c r="CH27" s="7"/>
      <c r="CI27" s="7"/>
      <c r="CJ27" s="7"/>
      <c r="CK27" s="7"/>
      <c r="CL27" s="7"/>
      <c r="CM27" s="7"/>
    </row>
    <row r="28" spans="2:91" s="8" customFormat="1" ht="12" customHeight="1" x14ac:dyDescent="0.2">
      <c r="B28" s="257" t="s">
        <v>29</v>
      </c>
      <c r="C28" s="257"/>
      <c r="D28" s="257"/>
      <c r="E28" s="257"/>
      <c r="F28" s="257"/>
      <c r="G28" s="257"/>
      <c r="H28" s="257"/>
      <c r="I28" s="257"/>
      <c r="J28" s="257"/>
      <c r="K28" s="257"/>
      <c r="L28" s="257"/>
      <c r="M28" s="257"/>
      <c r="N28" s="257"/>
      <c r="O28" s="257"/>
      <c r="P28" s="257"/>
      <c r="Q28" s="257"/>
      <c r="R28" s="257"/>
      <c r="S28" s="257"/>
      <c r="T28" s="257"/>
      <c r="U28" s="257"/>
      <c r="V28" s="257"/>
      <c r="W28" s="257"/>
      <c r="X28" s="257"/>
      <c r="Y28" s="257"/>
      <c r="Z28" s="257"/>
      <c r="AA28" s="257"/>
      <c r="AB28" s="257"/>
      <c r="AC28" s="257"/>
      <c r="AD28" s="257"/>
      <c r="AE28" s="257"/>
      <c r="AF28" s="257"/>
      <c r="AG28" s="257"/>
      <c r="AH28" s="257"/>
      <c r="AI28" s="257"/>
      <c r="AJ28" s="257"/>
      <c r="AK28" s="257"/>
      <c r="AL28" s="257"/>
      <c r="AM28" s="257"/>
      <c r="AN28" s="257"/>
      <c r="AO28" s="257"/>
      <c r="AP28" s="257"/>
      <c r="AQ28" s="257"/>
      <c r="AR28" s="257"/>
      <c r="AS28" s="257"/>
      <c r="AT28" s="257"/>
      <c r="AU28" s="257"/>
      <c r="AV28" s="257"/>
      <c r="AW28" s="257"/>
      <c r="AX28" s="257"/>
      <c r="AY28" s="257"/>
      <c r="AZ28" s="257"/>
      <c r="BA28" s="257"/>
      <c r="BB28" s="257"/>
      <c r="BC28" s="257"/>
      <c r="BD28" s="257"/>
      <c r="BE28" s="257"/>
      <c r="BF28" s="257"/>
      <c r="BG28" s="257"/>
      <c r="BH28" s="257"/>
      <c r="BI28" s="257"/>
      <c r="BJ28" s="257"/>
      <c r="BK28" s="257"/>
      <c r="BL28" s="257"/>
      <c r="BM28" s="257"/>
      <c r="BN28" s="257"/>
      <c r="BO28" s="257"/>
      <c r="BP28" s="257"/>
      <c r="BQ28" s="257"/>
      <c r="BR28" s="257"/>
      <c r="BS28" s="257"/>
      <c r="BT28" s="257"/>
      <c r="BU28" s="257"/>
      <c r="BV28" s="257"/>
      <c r="BW28" s="257"/>
      <c r="BX28" s="257"/>
      <c r="BY28" s="257"/>
      <c r="CG28" s="7"/>
      <c r="CH28" s="7"/>
      <c r="CI28" s="7"/>
      <c r="CJ28" s="7"/>
      <c r="CK28" s="7"/>
      <c r="CL28" s="7"/>
      <c r="CM28" s="7"/>
    </row>
    <row r="29" spans="2:91" s="8" customFormat="1" ht="12" customHeight="1" x14ac:dyDescent="0.2">
      <c r="B29" s="78"/>
      <c r="C29" s="78"/>
      <c r="D29" s="78"/>
      <c r="E29" s="78"/>
      <c r="F29" s="78"/>
      <c r="G29" s="78"/>
      <c r="H29" s="78"/>
      <c r="I29" s="78"/>
      <c r="J29" s="78"/>
      <c r="K29" s="78"/>
      <c r="L29" s="78"/>
      <c r="M29" s="78"/>
      <c r="N29" s="78"/>
      <c r="O29" s="78"/>
      <c r="P29" s="78"/>
      <c r="Q29" s="78"/>
      <c r="R29" s="78"/>
      <c r="S29" s="78"/>
      <c r="T29" s="78"/>
      <c r="U29" s="78"/>
      <c r="V29" s="78"/>
      <c r="W29" s="78"/>
      <c r="X29" s="78"/>
      <c r="Y29" s="78"/>
      <c r="Z29" s="78"/>
      <c r="AA29" s="78"/>
      <c r="AB29" s="78"/>
      <c r="AC29" s="78"/>
      <c r="AD29" s="78"/>
      <c r="AE29" s="78"/>
      <c r="AF29" s="78"/>
      <c r="AG29" s="78"/>
      <c r="AH29" s="78"/>
      <c r="AI29" s="78"/>
      <c r="AJ29" s="78"/>
      <c r="AK29" s="78"/>
      <c r="AL29" s="78"/>
      <c r="AM29" s="78"/>
      <c r="AN29" s="78"/>
      <c r="AO29" s="78"/>
      <c r="AP29" s="78"/>
      <c r="AQ29" s="78"/>
      <c r="AR29" s="78"/>
      <c r="AS29" s="78"/>
      <c r="AT29" s="78"/>
      <c r="AU29" s="78"/>
      <c r="AV29" s="78"/>
      <c r="AW29" s="78"/>
      <c r="AX29" s="78"/>
      <c r="AY29" s="78"/>
      <c r="AZ29" s="78"/>
      <c r="BA29" s="78"/>
      <c r="BB29" s="78"/>
      <c r="BC29" s="78"/>
      <c r="BD29" s="78"/>
      <c r="BE29" s="78"/>
      <c r="BF29" s="78"/>
      <c r="BG29" s="78"/>
      <c r="BH29" s="78"/>
      <c r="BI29" s="78"/>
      <c r="BJ29" s="78"/>
      <c r="BK29" s="78"/>
      <c r="BL29" s="78"/>
      <c r="BM29" s="78"/>
      <c r="BN29" s="78"/>
      <c r="BO29" s="78"/>
      <c r="BP29" s="78"/>
      <c r="BQ29" s="78"/>
      <c r="BR29" s="78"/>
      <c r="BS29" s="78"/>
      <c r="BT29" s="78"/>
      <c r="BU29" s="78"/>
      <c r="BV29" s="78"/>
      <c r="BW29" s="78"/>
      <c r="BX29" s="78"/>
      <c r="BY29" s="78"/>
      <c r="CG29" s="7"/>
      <c r="CH29" s="7"/>
      <c r="CI29" s="7"/>
      <c r="CJ29" s="7"/>
      <c r="CK29" s="7"/>
      <c r="CL29" s="7"/>
      <c r="CM29" s="7"/>
    </row>
    <row r="30" spans="2:91" s="8" customFormat="1" ht="24.75" customHeight="1" x14ac:dyDescent="0.3">
      <c r="B30" s="90" t="s">
        <v>61</v>
      </c>
      <c r="C30" s="90"/>
      <c r="D30" s="90"/>
      <c r="E30" s="90"/>
      <c r="F30" s="90"/>
      <c r="G30" s="90"/>
      <c r="H30" s="90"/>
      <c r="I30" s="90"/>
      <c r="J30" s="90"/>
      <c r="K30" s="90"/>
      <c r="L30" s="90"/>
      <c r="M30" s="90"/>
      <c r="N30" s="90"/>
      <c r="O30" s="90"/>
      <c r="P30" s="90"/>
      <c r="Q30" s="90"/>
      <c r="R30" s="90"/>
      <c r="S30" s="90"/>
      <c r="T30" s="90"/>
      <c r="U30" s="90"/>
      <c r="V30" s="90"/>
      <c r="W30" s="90"/>
      <c r="X30" s="90"/>
      <c r="Y30" s="90"/>
      <c r="Z30" s="90"/>
      <c r="AA30" s="90"/>
      <c r="AB30" s="90"/>
      <c r="AC30" s="90"/>
      <c r="AD30" s="90"/>
      <c r="AE30" s="90"/>
      <c r="AF30" s="90"/>
      <c r="AG30" s="90"/>
      <c r="AH30" s="90"/>
      <c r="AI30" s="90"/>
      <c r="AJ30" s="90"/>
      <c r="AK30" s="90"/>
      <c r="AL30" s="90"/>
      <c r="AM30" s="90"/>
      <c r="AN30" s="90"/>
      <c r="AO30" s="90"/>
      <c r="AP30" s="90"/>
      <c r="AQ30" s="90"/>
      <c r="AR30" s="90"/>
      <c r="AS30" s="90"/>
      <c r="AT30" s="90"/>
      <c r="AU30" s="90"/>
      <c r="AV30" s="90"/>
      <c r="AW30" s="90"/>
      <c r="AX30" s="90"/>
      <c r="AY30" s="90"/>
      <c r="AZ30" s="90"/>
      <c r="BA30" s="90"/>
      <c r="BB30" s="90"/>
      <c r="BC30" s="90"/>
      <c r="BD30" s="90"/>
      <c r="BE30" s="90"/>
      <c r="BF30" s="90"/>
      <c r="BG30" s="90"/>
      <c r="BH30" s="90"/>
      <c r="BI30" s="90"/>
      <c r="BJ30" s="90"/>
      <c r="BK30" s="90"/>
      <c r="BL30" s="90"/>
      <c r="BM30" s="90"/>
      <c r="BN30" s="90"/>
      <c r="BO30" s="90"/>
      <c r="BP30" s="90"/>
      <c r="BQ30" s="90"/>
      <c r="BR30" s="90"/>
      <c r="BS30" s="90"/>
      <c r="BT30" s="90"/>
      <c r="BU30" s="90"/>
      <c r="BV30" s="90"/>
      <c r="BW30" s="90"/>
      <c r="BX30" s="90"/>
      <c r="BY30" s="90"/>
      <c r="CG30" s="7"/>
      <c r="CH30" s="7"/>
      <c r="CI30" s="7"/>
      <c r="CJ30" s="7"/>
      <c r="CK30" s="7"/>
      <c r="CL30" s="7"/>
      <c r="CM30" s="7"/>
    </row>
    <row r="31" spans="2:91" s="8" customFormat="1" ht="12" customHeight="1" thickBot="1" x14ac:dyDescent="0.35">
      <c r="B31" s="117" t="s">
        <v>15</v>
      </c>
      <c r="C31" s="117"/>
      <c r="D31" s="117"/>
      <c r="E31" s="117"/>
      <c r="F31" s="117"/>
      <c r="G31" s="117"/>
      <c r="H31" s="117"/>
      <c r="I31" s="117"/>
      <c r="J31" s="117"/>
      <c r="K31" s="117"/>
      <c r="L31" s="117"/>
      <c r="M31" s="117"/>
      <c r="N31" s="117"/>
      <c r="O31" s="117"/>
      <c r="P31" s="117"/>
      <c r="Q31" s="117"/>
      <c r="R31" s="117"/>
      <c r="S31" s="117"/>
      <c r="T31" s="117"/>
      <c r="U31" s="117"/>
      <c r="V31" s="117"/>
      <c r="W31" s="117"/>
      <c r="X31" s="117"/>
      <c r="Y31" s="117"/>
      <c r="Z31" s="117"/>
      <c r="AA31" s="117"/>
      <c r="AB31" s="117"/>
      <c r="AC31" s="117"/>
      <c r="AD31" s="117"/>
      <c r="AE31" s="68"/>
      <c r="AF31" s="68"/>
      <c r="AG31" s="68"/>
      <c r="AH31" s="68"/>
      <c r="AI31" s="68"/>
      <c r="AJ31" s="68"/>
      <c r="AK31" s="68"/>
      <c r="AL31" s="68"/>
      <c r="AM31" s="68"/>
      <c r="AN31" s="68"/>
      <c r="AO31" s="68"/>
      <c r="AP31" s="68"/>
      <c r="AQ31" s="68"/>
      <c r="AR31" s="68"/>
      <c r="AS31" s="68"/>
      <c r="AT31" s="68"/>
      <c r="AU31" s="68"/>
      <c r="AV31" s="68"/>
      <c r="AW31" s="68"/>
      <c r="AX31" s="68"/>
      <c r="AY31" s="68"/>
      <c r="AZ31" s="68"/>
      <c r="BA31" s="68"/>
      <c r="BB31" s="68"/>
      <c r="BC31" s="68"/>
      <c r="BD31" s="68"/>
      <c r="BE31" s="68"/>
      <c r="BF31" s="68"/>
      <c r="BG31" s="68"/>
      <c r="BH31" s="68"/>
      <c r="BI31" s="68"/>
      <c r="BJ31" s="68"/>
      <c r="BK31" s="68"/>
      <c r="BL31" s="68"/>
      <c r="BM31" s="68"/>
      <c r="BN31" s="68"/>
      <c r="BO31" s="68"/>
      <c r="BP31" s="68"/>
      <c r="BQ31" s="68"/>
      <c r="BR31" s="68"/>
      <c r="BS31" s="68"/>
      <c r="BT31" s="68"/>
      <c r="BU31" s="68"/>
      <c r="BV31" s="68"/>
      <c r="BW31" s="68"/>
      <c r="BX31" s="68"/>
      <c r="BY31" s="68"/>
      <c r="CG31" s="7"/>
      <c r="CH31" s="7"/>
      <c r="CI31" s="7"/>
      <c r="CJ31" s="7"/>
      <c r="CK31" s="7"/>
      <c r="CL31" s="7"/>
      <c r="CM31" s="7"/>
    </row>
    <row r="32" spans="2:91" s="8" customFormat="1" ht="25.5" customHeight="1" thickBot="1" x14ac:dyDescent="0.25">
      <c r="B32" s="224" t="s">
        <v>62</v>
      </c>
      <c r="C32" s="225"/>
      <c r="D32" s="225"/>
      <c r="E32" s="225"/>
      <c r="F32" s="225"/>
      <c r="G32" s="225"/>
      <c r="H32" s="225"/>
      <c r="I32" s="225"/>
      <c r="J32" s="225"/>
      <c r="K32" s="225"/>
      <c r="L32" s="225"/>
      <c r="M32" s="225"/>
      <c r="N32" s="225"/>
      <c r="O32" s="225"/>
      <c r="P32" s="225"/>
      <c r="Q32" s="225"/>
      <c r="R32" s="225"/>
      <c r="S32" s="225"/>
      <c r="T32" s="225"/>
      <c r="U32" s="225"/>
      <c r="V32" s="225"/>
      <c r="W32" s="225"/>
      <c r="X32" s="225"/>
      <c r="Y32" s="225"/>
      <c r="Z32" s="225"/>
      <c r="AA32" s="226"/>
      <c r="AB32" s="227" t="s">
        <v>64</v>
      </c>
      <c r="AC32" s="228"/>
      <c r="AD32" s="228"/>
      <c r="AE32" s="228"/>
      <c r="AF32" s="228"/>
      <c r="AG32" s="228"/>
      <c r="AH32" s="228"/>
      <c r="AI32" s="228"/>
      <c r="AJ32" s="228"/>
      <c r="AK32" s="228"/>
      <c r="AL32" s="228"/>
      <c r="AM32" s="228"/>
      <c r="AN32" s="228"/>
      <c r="AO32" s="228"/>
      <c r="AP32" s="228"/>
      <c r="AQ32" s="228"/>
      <c r="AR32" s="228"/>
      <c r="AS32" s="228"/>
      <c r="AT32" s="228"/>
      <c r="AU32" s="228"/>
      <c r="AV32" s="228"/>
      <c r="AW32" s="228"/>
      <c r="AX32" s="228"/>
      <c r="AY32" s="229"/>
      <c r="AZ32" s="228" t="s">
        <v>63</v>
      </c>
      <c r="BA32" s="228"/>
      <c r="BB32" s="228"/>
      <c r="BC32" s="228"/>
      <c r="BD32" s="228"/>
      <c r="BE32" s="228"/>
      <c r="BF32" s="228"/>
      <c r="BG32" s="228"/>
      <c r="BH32" s="228"/>
      <c r="BI32" s="228"/>
      <c r="BJ32" s="228"/>
      <c r="BK32" s="228"/>
      <c r="BL32" s="228"/>
      <c r="BM32" s="228"/>
      <c r="BN32" s="228"/>
      <c r="BO32" s="228"/>
      <c r="BP32" s="228"/>
      <c r="BQ32" s="228"/>
      <c r="BR32" s="228"/>
      <c r="BS32" s="228"/>
      <c r="BT32" s="228"/>
      <c r="BU32" s="228"/>
      <c r="BV32" s="228"/>
      <c r="BW32" s="228"/>
      <c r="BX32" s="228"/>
      <c r="BY32" s="229"/>
      <c r="CG32" s="7"/>
      <c r="CH32" s="7"/>
      <c r="CI32" s="7"/>
      <c r="CJ32" s="7"/>
      <c r="CK32" s="7"/>
      <c r="CL32" s="7"/>
      <c r="CM32" s="7"/>
    </row>
    <row r="33" spans="2:91" s="8" customFormat="1" ht="13.5" customHeight="1" thickBot="1" x14ac:dyDescent="0.25">
      <c r="B33" s="224" t="s">
        <v>65</v>
      </c>
      <c r="C33" s="225"/>
      <c r="D33" s="225"/>
      <c r="E33" s="225"/>
      <c r="F33" s="225"/>
      <c r="G33" s="225"/>
      <c r="H33" s="225"/>
      <c r="I33" s="225"/>
      <c r="J33" s="225"/>
      <c r="K33" s="225"/>
      <c r="L33" s="225"/>
      <c r="M33" s="225"/>
      <c r="N33" s="225"/>
      <c r="O33" s="225"/>
      <c r="P33" s="225"/>
      <c r="Q33" s="225"/>
      <c r="R33" s="225"/>
      <c r="S33" s="225"/>
      <c r="T33" s="225"/>
      <c r="U33" s="225"/>
      <c r="V33" s="225"/>
      <c r="W33" s="225"/>
      <c r="X33" s="225"/>
      <c r="Y33" s="225"/>
      <c r="Z33" s="225"/>
      <c r="AA33" s="226"/>
      <c r="AB33" s="265"/>
      <c r="AC33" s="266"/>
      <c r="AD33" s="266"/>
      <c r="AE33" s="266"/>
      <c r="AF33" s="266"/>
      <c r="AG33" s="266"/>
      <c r="AH33" s="266"/>
      <c r="AI33" s="266"/>
      <c r="AJ33" s="266"/>
      <c r="AK33" s="266"/>
      <c r="AL33" s="266"/>
      <c r="AM33" s="266"/>
      <c r="AN33" s="266"/>
      <c r="AO33" s="266"/>
      <c r="AP33" s="266"/>
      <c r="AQ33" s="266"/>
      <c r="AR33" s="266"/>
      <c r="AS33" s="266"/>
      <c r="AT33" s="266"/>
      <c r="AU33" s="266"/>
      <c r="AV33" s="266"/>
      <c r="AW33" s="266"/>
      <c r="AX33" s="266"/>
      <c r="AY33" s="267"/>
      <c r="AZ33" s="266"/>
      <c r="BA33" s="266"/>
      <c r="BB33" s="266"/>
      <c r="BC33" s="266"/>
      <c r="BD33" s="266"/>
      <c r="BE33" s="266"/>
      <c r="BF33" s="266"/>
      <c r="BG33" s="266"/>
      <c r="BH33" s="266"/>
      <c r="BI33" s="266"/>
      <c r="BJ33" s="266"/>
      <c r="BK33" s="266"/>
      <c r="BL33" s="266"/>
      <c r="BM33" s="266"/>
      <c r="BN33" s="266"/>
      <c r="BO33" s="266"/>
      <c r="BP33" s="266"/>
      <c r="BQ33" s="266"/>
      <c r="BR33" s="266"/>
      <c r="BS33" s="266"/>
      <c r="BT33" s="266"/>
      <c r="BU33" s="266"/>
      <c r="BV33" s="266"/>
      <c r="BW33" s="266"/>
      <c r="BX33" s="266"/>
      <c r="BY33" s="267"/>
      <c r="CG33" s="7"/>
      <c r="CH33" s="7"/>
      <c r="CI33" s="7"/>
      <c r="CJ33" s="7"/>
      <c r="CK33" s="7"/>
      <c r="CL33" s="7"/>
      <c r="CM33" s="7"/>
    </row>
    <row r="34" spans="2:91" s="8" customFormat="1" ht="12" customHeight="1" x14ac:dyDescent="0.2">
      <c r="B34" s="78"/>
      <c r="C34" s="78"/>
      <c r="D34" s="78"/>
      <c r="E34" s="78"/>
      <c r="F34" s="78"/>
      <c r="G34" s="78"/>
      <c r="H34" s="78"/>
      <c r="I34" s="78"/>
      <c r="J34" s="78"/>
      <c r="K34" s="78"/>
      <c r="L34" s="78"/>
      <c r="M34" s="78"/>
      <c r="N34" s="78"/>
      <c r="O34" s="78"/>
      <c r="P34" s="78"/>
      <c r="Q34" s="78"/>
      <c r="R34" s="78"/>
      <c r="S34" s="78"/>
      <c r="T34" s="78"/>
      <c r="U34" s="78"/>
      <c r="V34" s="78"/>
      <c r="W34" s="78"/>
      <c r="X34" s="78"/>
      <c r="Y34" s="78"/>
      <c r="Z34" s="78"/>
      <c r="AA34" s="78"/>
      <c r="AB34" s="78"/>
      <c r="AC34" s="78"/>
      <c r="AD34" s="78"/>
      <c r="AE34" s="78"/>
      <c r="AF34" s="78"/>
      <c r="AG34" s="78"/>
      <c r="AH34" s="78"/>
      <c r="AI34" s="78"/>
      <c r="AJ34" s="78"/>
      <c r="AK34" s="78"/>
      <c r="AL34" s="78"/>
      <c r="AM34" s="78"/>
      <c r="AN34" s="78"/>
      <c r="AO34" s="78"/>
      <c r="AP34" s="78"/>
      <c r="AQ34" s="78"/>
      <c r="AR34" s="78"/>
      <c r="AS34" s="78"/>
      <c r="AT34" s="78"/>
      <c r="AU34" s="78"/>
      <c r="AV34" s="78"/>
      <c r="AW34" s="78"/>
      <c r="AX34" s="78"/>
      <c r="AY34" s="78"/>
      <c r="AZ34" s="78"/>
      <c r="BA34" s="78"/>
      <c r="BB34" s="78"/>
      <c r="BC34" s="78"/>
      <c r="BD34" s="78"/>
      <c r="BE34" s="78"/>
      <c r="BF34" s="78"/>
      <c r="BG34" s="78"/>
      <c r="BH34" s="78"/>
      <c r="BI34" s="78"/>
      <c r="BJ34" s="78"/>
      <c r="BK34" s="78"/>
      <c r="BL34" s="78"/>
      <c r="BM34" s="78"/>
      <c r="BN34" s="78"/>
      <c r="BO34" s="78"/>
      <c r="BP34" s="78"/>
      <c r="BQ34" s="78"/>
      <c r="BR34" s="78"/>
      <c r="BS34" s="78"/>
      <c r="BT34" s="78"/>
      <c r="BU34" s="78"/>
      <c r="BV34" s="78"/>
      <c r="BW34" s="78"/>
      <c r="BX34" s="78"/>
      <c r="BY34" s="78"/>
      <c r="CG34" s="7"/>
      <c r="CH34" s="7"/>
      <c r="CI34" s="7"/>
      <c r="CJ34" s="7"/>
      <c r="CK34" s="7"/>
      <c r="CL34" s="7"/>
      <c r="CM34" s="7"/>
    </row>
    <row r="35" spans="2:91" s="8" customFormat="1" ht="23.25" customHeight="1" x14ac:dyDescent="0.2">
      <c r="B35" s="147" t="s">
        <v>84</v>
      </c>
      <c r="C35" s="147"/>
      <c r="D35" s="147"/>
      <c r="E35" s="147"/>
      <c r="F35" s="147"/>
      <c r="G35" s="147"/>
      <c r="H35" s="147"/>
      <c r="I35" s="147"/>
      <c r="J35" s="147"/>
      <c r="K35" s="147"/>
      <c r="L35" s="147"/>
      <c r="M35" s="147"/>
      <c r="N35" s="147"/>
      <c r="O35" s="147"/>
      <c r="P35" s="147"/>
      <c r="Q35" s="147"/>
      <c r="R35" s="147"/>
      <c r="S35" s="147"/>
      <c r="T35" s="147"/>
      <c r="U35" s="147"/>
      <c r="V35" s="147"/>
      <c r="W35" s="147"/>
      <c r="X35" s="147"/>
      <c r="Y35" s="147"/>
      <c r="Z35" s="147"/>
      <c r="AA35" s="147"/>
      <c r="AB35" s="147"/>
      <c r="AC35" s="147"/>
      <c r="AD35" s="147"/>
      <c r="AE35" s="147"/>
      <c r="AF35" s="147"/>
      <c r="AG35" s="147"/>
      <c r="AH35" s="147"/>
      <c r="AI35" s="147"/>
      <c r="AJ35" s="147"/>
      <c r="AK35" s="147"/>
      <c r="AL35" s="147"/>
      <c r="AM35" s="147"/>
      <c r="AN35" s="147"/>
      <c r="AO35" s="147"/>
      <c r="AP35" s="147"/>
      <c r="AQ35" s="147"/>
      <c r="AR35" s="147"/>
      <c r="AS35" s="147"/>
      <c r="AT35" s="147"/>
      <c r="AU35" s="147"/>
      <c r="AV35" s="147"/>
      <c r="AW35" s="147"/>
      <c r="AX35" s="147"/>
      <c r="AY35" s="147"/>
      <c r="AZ35" s="147"/>
      <c r="BA35" s="147"/>
      <c r="BB35" s="147"/>
      <c r="BC35" s="147"/>
      <c r="BD35" s="147"/>
      <c r="BE35" s="147"/>
      <c r="BF35" s="147"/>
      <c r="BG35" s="147"/>
      <c r="BH35" s="147"/>
      <c r="BI35" s="147"/>
      <c r="BJ35" s="147"/>
      <c r="BK35" s="147"/>
      <c r="BL35" s="147"/>
      <c r="BM35" s="147"/>
      <c r="BN35" s="147"/>
      <c r="BO35" s="147"/>
      <c r="BP35" s="147"/>
      <c r="BQ35" s="147"/>
      <c r="BR35" s="147"/>
      <c r="BS35" s="147"/>
      <c r="BT35" s="147"/>
      <c r="BU35" s="147"/>
      <c r="BV35" s="147"/>
      <c r="BW35" s="147"/>
      <c r="BX35" s="147"/>
      <c r="BY35" s="147"/>
      <c r="CG35" s="7"/>
      <c r="CH35" s="7"/>
      <c r="CI35" s="7"/>
      <c r="CJ35" s="7"/>
      <c r="CK35" s="7"/>
      <c r="CL35" s="7"/>
      <c r="CM35" s="7"/>
    </row>
    <row r="36" spans="2:91" s="8" customFormat="1" ht="12" customHeight="1" thickBot="1" x14ac:dyDescent="0.25">
      <c r="B36" s="121" t="s">
        <v>16</v>
      </c>
      <c r="C36" s="121"/>
      <c r="D36" s="121"/>
      <c r="E36" s="121"/>
      <c r="F36" s="121"/>
      <c r="G36" s="121"/>
      <c r="H36" s="121"/>
      <c r="I36" s="121"/>
      <c r="J36" s="121"/>
      <c r="K36" s="121"/>
      <c r="L36" s="121"/>
      <c r="M36" s="121"/>
      <c r="N36" s="121"/>
      <c r="O36" s="121"/>
      <c r="P36" s="121"/>
      <c r="Q36" s="121"/>
      <c r="R36" s="121"/>
      <c r="S36" s="121"/>
      <c r="T36" s="121"/>
      <c r="U36" s="121"/>
      <c r="V36" s="121"/>
      <c r="W36" s="121"/>
      <c r="X36" s="121"/>
      <c r="Y36" s="121"/>
      <c r="Z36" s="121"/>
      <c r="AA36" s="121"/>
      <c r="AB36" s="121"/>
      <c r="AC36" s="121"/>
      <c r="AD36" s="121"/>
      <c r="AE36" s="69"/>
      <c r="AF36" s="69"/>
      <c r="AG36" s="69"/>
      <c r="AH36" s="69"/>
      <c r="AI36" s="69"/>
      <c r="AJ36" s="69"/>
      <c r="AK36" s="69"/>
      <c r="AL36" s="69"/>
      <c r="AM36" s="69"/>
      <c r="AN36" s="69"/>
      <c r="AO36" s="69"/>
      <c r="AP36" s="69"/>
      <c r="AQ36" s="69"/>
      <c r="AR36" s="69"/>
      <c r="AS36" s="69"/>
      <c r="AT36" s="69"/>
      <c r="AU36" s="69"/>
      <c r="AV36" s="69"/>
      <c r="AW36" s="69"/>
      <c r="AX36" s="69"/>
      <c r="AY36" s="69"/>
      <c r="AZ36" s="69"/>
      <c r="BA36" s="69"/>
      <c r="BB36" s="69"/>
      <c r="BC36" s="69"/>
      <c r="BD36" s="69"/>
      <c r="BE36" s="69"/>
      <c r="BF36" s="69"/>
      <c r="BG36" s="69"/>
      <c r="BH36" s="69"/>
      <c r="BI36" s="69"/>
      <c r="BJ36" s="69"/>
      <c r="BK36" s="69"/>
      <c r="BL36" s="69"/>
      <c r="BM36" s="69"/>
      <c r="BN36" s="69"/>
      <c r="BO36" s="69"/>
      <c r="BP36" s="69"/>
      <c r="BQ36" s="69"/>
      <c r="BR36" s="69"/>
      <c r="BS36" s="69"/>
      <c r="BT36" s="69"/>
      <c r="BU36" s="69"/>
      <c r="BV36" s="69"/>
      <c r="BW36" s="69"/>
      <c r="BX36" s="69"/>
      <c r="BY36" s="69"/>
      <c r="CG36" s="7"/>
      <c r="CH36" s="7"/>
      <c r="CI36" s="7"/>
      <c r="CJ36" s="7"/>
      <c r="CK36" s="7"/>
      <c r="CL36" s="7"/>
      <c r="CM36" s="7"/>
    </row>
    <row r="37" spans="2:91" s="8" customFormat="1" ht="36.75" customHeight="1" thickBot="1" x14ac:dyDescent="0.25">
      <c r="B37" s="255" t="s">
        <v>69</v>
      </c>
      <c r="C37" s="256"/>
      <c r="D37" s="256"/>
      <c r="E37" s="256"/>
      <c r="F37" s="256"/>
      <c r="G37" s="256"/>
      <c r="H37" s="256"/>
      <c r="I37" s="256"/>
      <c r="J37" s="256"/>
      <c r="K37" s="256"/>
      <c r="L37" s="256"/>
      <c r="M37" s="256"/>
      <c r="N37" s="256"/>
      <c r="O37" s="256"/>
      <c r="P37" s="256"/>
      <c r="Q37" s="256"/>
      <c r="R37" s="256"/>
      <c r="S37" s="256"/>
      <c r="T37" s="256"/>
      <c r="U37" s="256"/>
      <c r="V37" s="256"/>
      <c r="W37" s="256"/>
      <c r="X37" s="256"/>
      <c r="Y37" s="256"/>
      <c r="Z37" s="256"/>
      <c r="AA37" s="172" t="s">
        <v>81</v>
      </c>
      <c r="AB37" s="172"/>
      <c r="AC37" s="172"/>
      <c r="AD37" s="172"/>
      <c r="AE37" s="172"/>
      <c r="AF37" s="172"/>
      <c r="AG37" s="172" t="s">
        <v>82</v>
      </c>
      <c r="AH37" s="184"/>
      <c r="AI37" s="184"/>
      <c r="AJ37" s="184"/>
      <c r="AK37" s="184"/>
      <c r="AL37" s="184"/>
      <c r="AM37" s="184"/>
      <c r="AN37" s="184"/>
      <c r="AO37" s="184"/>
      <c r="AP37" s="184"/>
      <c r="AQ37" s="184"/>
      <c r="AR37" s="184"/>
      <c r="AS37" s="184"/>
      <c r="AT37" s="184"/>
      <c r="AU37" s="184"/>
      <c r="AV37" s="184"/>
      <c r="AW37" s="184"/>
      <c r="AX37" s="184"/>
      <c r="AY37" s="184"/>
      <c r="AZ37" s="172" t="s">
        <v>81</v>
      </c>
      <c r="BA37" s="172"/>
      <c r="BB37" s="172"/>
      <c r="BC37" s="172"/>
      <c r="BD37" s="172"/>
      <c r="BE37" s="172"/>
      <c r="BF37" s="172" t="s">
        <v>83</v>
      </c>
      <c r="BG37" s="184"/>
      <c r="BH37" s="184"/>
      <c r="BI37" s="184"/>
      <c r="BJ37" s="184"/>
      <c r="BK37" s="184"/>
      <c r="BL37" s="184"/>
      <c r="BM37" s="184"/>
      <c r="BN37" s="184"/>
      <c r="BO37" s="184"/>
      <c r="BP37" s="184"/>
      <c r="BQ37" s="184"/>
      <c r="BR37" s="184"/>
      <c r="BS37" s="184"/>
      <c r="BT37" s="184"/>
      <c r="BU37" s="184"/>
      <c r="BV37" s="184"/>
      <c r="BW37" s="184"/>
      <c r="BX37" s="184"/>
      <c r="BY37" s="185"/>
      <c r="CG37" s="7"/>
      <c r="CH37" s="7"/>
      <c r="CI37" s="7"/>
      <c r="CJ37" s="7"/>
      <c r="CK37" s="7"/>
      <c r="CL37" s="7"/>
      <c r="CM37" s="7"/>
    </row>
    <row r="38" spans="2:91" s="8" customFormat="1" ht="12" customHeight="1" x14ac:dyDescent="0.2">
      <c r="B38" s="168" t="s">
        <v>70</v>
      </c>
      <c r="C38" s="169"/>
      <c r="D38" s="169"/>
      <c r="E38" s="169"/>
      <c r="F38" s="169"/>
      <c r="G38" s="169"/>
      <c r="H38" s="169"/>
      <c r="I38" s="169"/>
      <c r="J38" s="169"/>
      <c r="K38" s="169"/>
      <c r="L38" s="169"/>
      <c r="M38" s="169"/>
      <c r="N38" s="169"/>
      <c r="O38" s="169"/>
      <c r="P38" s="169"/>
      <c r="Q38" s="169"/>
      <c r="R38" s="169"/>
      <c r="S38" s="169"/>
      <c r="T38" s="169"/>
      <c r="U38" s="169"/>
      <c r="V38" s="169"/>
      <c r="W38" s="169"/>
      <c r="X38" s="169"/>
      <c r="Y38" s="169"/>
      <c r="Z38" s="169"/>
      <c r="AA38" s="151" t="str">
        <f>IF($AB$33="nemám výkaz","----",IF($AB$33="","",HLOOKUP($AB$33,Úvod!$B$22:$J$34,2,FALSE)))</f>
        <v/>
      </c>
      <c r="AB38" s="151"/>
      <c r="AC38" s="151"/>
      <c r="AD38" s="151"/>
      <c r="AE38" s="151"/>
      <c r="AF38" s="151"/>
      <c r="AG38" s="112"/>
      <c r="AH38" s="112"/>
      <c r="AI38" s="112"/>
      <c r="AJ38" s="112"/>
      <c r="AK38" s="112"/>
      <c r="AL38" s="112"/>
      <c r="AM38" s="112"/>
      <c r="AN38" s="112"/>
      <c r="AO38" s="112"/>
      <c r="AP38" s="112"/>
      <c r="AQ38" s="112"/>
      <c r="AR38" s="112"/>
      <c r="AS38" s="112"/>
      <c r="AT38" s="112"/>
      <c r="AU38" s="112"/>
      <c r="AV38" s="112"/>
      <c r="AW38" s="112"/>
      <c r="AX38" s="112"/>
      <c r="AY38" s="112"/>
      <c r="AZ38" s="151" t="str">
        <f>IF($AZ$33="nemám výkaz","----",IF($AZ$33="","",HLOOKUP($AZ$33,Úvod!$B$22:$J$34,2,FALSE)))</f>
        <v/>
      </c>
      <c r="BA38" s="151"/>
      <c r="BB38" s="151"/>
      <c r="BC38" s="151"/>
      <c r="BD38" s="151"/>
      <c r="BE38" s="151"/>
      <c r="BF38" s="112"/>
      <c r="BG38" s="112"/>
      <c r="BH38" s="112"/>
      <c r="BI38" s="112"/>
      <c r="BJ38" s="112"/>
      <c r="BK38" s="112"/>
      <c r="BL38" s="112"/>
      <c r="BM38" s="112"/>
      <c r="BN38" s="112"/>
      <c r="BO38" s="112"/>
      <c r="BP38" s="112"/>
      <c r="BQ38" s="112"/>
      <c r="BR38" s="112"/>
      <c r="BS38" s="112"/>
      <c r="BT38" s="112"/>
      <c r="BU38" s="112"/>
      <c r="BV38" s="112"/>
      <c r="BW38" s="112"/>
      <c r="BX38" s="112"/>
      <c r="BY38" s="237"/>
      <c r="CG38" s="7"/>
      <c r="CH38" s="7"/>
      <c r="CI38" s="7"/>
      <c r="CJ38" s="7"/>
      <c r="CK38" s="7"/>
      <c r="CL38" s="7"/>
      <c r="CM38" s="7"/>
    </row>
    <row r="39" spans="2:91" s="8" customFormat="1" ht="12" customHeight="1" x14ac:dyDescent="0.2">
      <c r="B39" s="166" t="s">
        <v>71</v>
      </c>
      <c r="C39" s="167"/>
      <c r="D39" s="167"/>
      <c r="E39" s="167"/>
      <c r="F39" s="167"/>
      <c r="G39" s="167"/>
      <c r="H39" s="167"/>
      <c r="I39" s="167"/>
      <c r="J39" s="167"/>
      <c r="K39" s="167"/>
      <c r="L39" s="167"/>
      <c r="M39" s="167"/>
      <c r="N39" s="167"/>
      <c r="O39" s="167"/>
      <c r="P39" s="167"/>
      <c r="Q39" s="167"/>
      <c r="R39" s="167"/>
      <c r="S39" s="167"/>
      <c r="T39" s="167"/>
      <c r="U39" s="167"/>
      <c r="V39" s="167"/>
      <c r="W39" s="167"/>
      <c r="X39" s="167"/>
      <c r="Y39" s="167"/>
      <c r="Z39" s="167"/>
      <c r="AA39" s="113" t="str">
        <f>IF($AB$33="nemám výkaz","----",IF($AB$33="","",HLOOKUP($AB$33,Úvod!$B$22:$J$34,3,FALSE)))</f>
        <v/>
      </c>
      <c r="AB39" s="113"/>
      <c r="AC39" s="113"/>
      <c r="AD39" s="113"/>
      <c r="AE39" s="113"/>
      <c r="AF39" s="113"/>
      <c r="AG39" s="112"/>
      <c r="AH39" s="112"/>
      <c r="AI39" s="112"/>
      <c r="AJ39" s="112"/>
      <c r="AK39" s="112"/>
      <c r="AL39" s="112"/>
      <c r="AM39" s="112"/>
      <c r="AN39" s="112"/>
      <c r="AO39" s="112"/>
      <c r="AP39" s="112"/>
      <c r="AQ39" s="112"/>
      <c r="AR39" s="112"/>
      <c r="AS39" s="112"/>
      <c r="AT39" s="112"/>
      <c r="AU39" s="112"/>
      <c r="AV39" s="112"/>
      <c r="AW39" s="112"/>
      <c r="AX39" s="112"/>
      <c r="AY39" s="112"/>
      <c r="AZ39" s="113" t="str">
        <f>IF($AZ$33="nemám výkaz","----",IF($AZ$33="","",HLOOKUP($AZ$33,Úvod!$B$22:$J$34,3,FALSE)))</f>
        <v/>
      </c>
      <c r="BA39" s="113"/>
      <c r="BB39" s="113"/>
      <c r="BC39" s="113"/>
      <c r="BD39" s="113"/>
      <c r="BE39" s="113"/>
      <c r="BF39" s="112"/>
      <c r="BG39" s="112"/>
      <c r="BH39" s="112"/>
      <c r="BI39" s="112"/>
      <c r="BJ39" s="112"/>
      <c r="BK39" s="112"/>
      <c r="BL39" s="112"/>
      <c r="BM39" s="112"/>
      <c r="BN39" s="112"/>
      <c r="BO39" s="112"/>
      <c r="BP39" s="112"/>
      <c r="BQ39" s="112"/>
      <c r="BR39" s="112"/>
      <c r="BS39" s="112"/>
      <c r="BT39" s="112"/>
      <c r="BU39" s="112"/>
      <c r="BV39" s="112"/>
      <c r="BW39" s="112"/>
      <c r="BX39" s="112"/>
      <c r="BY39" s="237"/>
      <c r="CG39" s="7"/>
      <c r="CH39" s="7"/>
      <c r="CI39" s="7"/>
      <c r="CJ39" s="7"/>
      <c r="CK39" s="7"/>
      <c r="CL39" s="7"/>
      <c r="CM39" s="7"/>
    </row>
    <row r="40" spans="2:91" s="8" customFormat="1" ht="12" customHeight="1" x14ac:dyDescent="0.2">
      <c r="B40" s="166" t="s">
        <v>39</v>
      </c>
      <c r="C40" s="167"/>
      <c r="D40" s="167"/>
      <c r="E40" s="167"/>
      <c r="F40" s="167"/>
      <c r="G40" s="167"/>
      <c r="H40" s="167"/>
      <c r="I40" s="167"/>
      <c r="J40" s="167"/>
      <c r="K40" s="167"/>
      <c r="L40" s="167"/>
      <c r="M40" s="167"/>
      <c r="N40" s="167"/>
      <c r="O40" s="167"/>
      <c r="P40" s="167"/>
      <c r="Q40" s="167"/>
      <c r="R40" s="167"/>
      <c r="S40" s="167"/>
      <c r="T40" s="167"/>
      <c r="U40" s="167"/>
      <c r="V40" s="167"/>
      <c r="W40" s="167"/>
      <c r="X40" s="167"/>
      <c r="Y40" s="167"/>
      <c r="Z40" s="167"/>
      <c r="AA40" s="113" t="str">
        <f>IF($AB$33="nemám výkaz","----",IF($AB$33="","",HLOOKUP($AB$33,Úvod!$B$22:$J$34,10,FALSE)))</f>
        <v/>
      </c>
      <c r="AB40" s="113"/>
      <c r="AC40" s="113"/>
      <c r="AD40" s="113"/>
      <c r="AE40" s="113"/>
      <c r="AF40" s="113"/>
      <c r="AG40" s="112"/>
      <c r="AH40" s="112"/>
      <c r="AI40" s="112"/>
      <c r="AJ40" s="112"/>
      <c r="AK40" s="112"/>
      <c r="AL40" s="112"/>
      <c r="AM40" s="112"/>
      <c r="AN40" s="112"/>
      <c r="AO40" s="112"/>
      <c r="AP40" s="112"/>
      <c r="AQ40" s="112"/>
      <c r="AR40" s="112"/>
      <c r="AS40" s="112"/>
      <c r="AT40" s="112"/>
      <c r="AU40" s="112"/>
      <c r="AV40" s="112"/>
      <c r="AW40" s="112"/>
      <c r="AX40" s="112"/>
      <c r="AY40" s="112"/>
      <c r="AZ40" s="113" t="str">
        <f>IF($AZ$33="nemám výkaz","----",IF($AZ$33="","",HLOOKUP($AZ$33,Úvod!$B$22:$J$34,10,FALSE)))</f>
        <v/>
      </c>
      <c r="BA40" s="113"/>
      <c r="BB40" s="113"/>
      <c r="BC40" s="113"/>
      <c r="BD40" s="113"/>
      <c r="BE40" s="113"/>
      <c r="BF40" s="112"/>
      <c r="BG40" s="112"/>
      <c r="BH40" s="112"/>
      <c r="BI40" s="112"/>
      <c r="BJ40" s="112"/>
      <c r="BK40" s="112"/>
      <c r="BL40" s="112"/>
      <c r="BM40" s="112"/>
      <c r="BN40" s="112"/>
      <c r="BO40" s="112"/>
      <c r="BP40" s="112"/>
      <c r="BQ40" s="112"/>
      <c r="BR40" s="112"/>
      <c r="BS40" s="112"/>
      <c r="BT40" s="112"/>
      <c r="BU40" s="112"/>
      <c r="BV40" s="112"/>
      <c r="BW40" s="112"/>
      <c r="BX40" s="112"/>
      <c r="BY40" s="237"/>
      <c r="CG40" s="7"/>
      <c r="CH40" s="7"/>
      <c r="CI40" s="7"/>
      <c r="CJ40" s="7"/>
      <c r="CK40" s="7"/>
      <c r="CL40" s="7"/>
      <c r="CM40" s="7"/>
    </row>
    <row r="41" spans="2:91" s="8" customFormat="1" ht="12" customHeight="1" x14ac:dyDescent="0.2">
      <c r="B41" s="166" t="s">
        <v>78</v>
      </c>
      <c r="C41" s="167"/>
      <c r="D41" s="167"/>
      <c r="E41" s="167"/>
      <c r="F41" s="167"/>
      <c r="G41" s="167"/>
      <c r="H41" s="167"/>
      <c r="I41" s="167"/>
      <c r="J41" s="167"/>
      <c r="K41" s="167"/>
      <c r="L41" s="167"/>
      <c r="M41" s="167"/>
      <c r="N41" s="167"/>
      <c r="O41" s="167"/>
      <c r="P41" s="167"/>
      <c r="Q41" s="167"/>
      <c r="R41" s="167"/>
      <c r="S41" s="167"/>
      <c r="T41" s="167"/>
      <c r="U41" s="167"/>
      <c r="V41" s="167"/>
      <c r="W41" s="167"/>
      <c r="X41" s="167"/>
      <c r="Y41" s="167"/>
      <c r="Z41" s="167"/>
      <c r="AA41" s="113" t="str">
        <f>IF($AB$33="nemám výkaz","----",IF($AB$33="","",HLOOKUP($AB$33,Úvod!$B$22:$J$34,11,FALSE)))</f>
        <v/>
      </c>
      <c r="AB41" s="113"/>
      <c r="AC41" s="113"/>
      <c r="AD41" s="113"/>
      <c r="AE41" s="113"/>
      <c r="AF41" s="113"/>
      <c r="AG41" s="112"/>
      <c r="AH41" s="112"/>
      <c r="AI41" s="112"/>
      <c r="AJ41" s="112"/>
      <c r="AK41" s="112"/>
      <c r="AL41" s="112"/>
      <c r="AM41" s="112"/>
      <c r="AN41" s="112"/>
      <c r="AO41" s="112"/>
      <c r="AP41" s="112"/>
      <c r="AQ41" s="112"/>
      <c r="AR41" s="112"/>
      <c r="AS41" s="112"/>
      <c r="AT41" s="112"/>
      <c r="AU41" s="112"/>
      <c r="AV41" s="112"/>
      <c r="AW41" s="112"/>
      <c r="AX41" s="112"/>
      <c r="AY41" s="112"/>
      <c r="AZ41" s="113" t="str">
        <f>IF($AZ$33="nemám výkaz","----",IF($AZ$33="","",HLOOKUP($AZ$33,Úvod!$B$22:$J$34,11,FALSE)))</f>
        <v/>
      </c>
      <c r="BA41" s="113"/>
      <c r="BB41" s="113"/>
      <c r="BC41" s="113"/>
      <c r="BD41" s="113"/>
      <c r="BE41" s="113"/>
      <c r="BF41" s="112"/>
      <c r="BG41" s="112"/>
      <c r="BH41" s="112"/>
      <c r="BI41" s="112"/>
      <c r="BJ41" s="112"/>
      <c r="BK41" s="112"/>
      <c r="BL41" s="112"/>
      <c r="BM41" s="112"/>
      <c r="BN41" s="112"/>
      <c r="BO41" s="112"/>
      <c r="BP41" s="112"/>
      <c r="BQ41" s="112"/>
      <c r="BR41" s="112"/>
      <c r="BS41" s="112"/>
      <c r="BT41" s="112"/>
      <c r="BU41" s="112"/>
      <c r="BV41" s="112"/>
      <c r="BW41" s="112"/>
      <c r="BX41" s="112"/>
      <c r="BY41" s="237"/>
      <c r="CG41" s="7"/>
      <c r="CH41" s="7"/>
      <c r="CI41" s="7"/>
      <c r="CJ41" s="7"/>
      <c r="CK41" s="7"/>
      <c r="CL41" s="7"/>
      <c r="CM41" s="7"/>
    </row>
    <row r="42" spans="2:91" s="8" customFormat="1" ht="27" customHeight="1" x14ac:dyDescent="0.2">
      <c r="B42" s="166" t="s">
        <v>79</v>
      </c>
      <c r="C42" s="167"/>
      <c r="D42" s="167"/>
      <c r="E42" s="167"/>
      <c r="F42" s="167"/>
      <c r="G42" s="167"/>
      <c r="H42" s="167"/>
      <c r="I42" s="167"/>
      <c r="J42" s="167"/>
      <c r="K42" s="167"/>
      <c r="L42" s="167"/>
      <c r="M42" s="167"/>
      <c r="N42" s="167"/>
      <c r="O42" s="167"/>
      <c r="P42" s="167"/>
      <c r="Q42" s="167"/>
      <c r="R42" s="167"/>
      <c r="S42" s="167"/>
      <c r="T42" s="167"/>
      <c r="U42" s="167"/>
      <c r="V42" s="167"/>
      <c r="W42" s="167"/>
      <c r="X42" s="167"/>
      <c r="Y42" s="167"/>
      <c r="Z42" s="167"/>
      <c r="AA42" s="113" t="str">
        <f>IF($AB$33="nemám výkaz","----",IF($AB$33="","",HLOOKUP($AB$33,Úvod!$B$22:$J$34,12,FALSE)))</f>
        <v/>
      </c>
      <c r="AB42" s="113"/>
      <c r="AC42" s="113"/>
      <c r="AD42" s="113"/>
      <c r="AE42" s="113"/>
      <c r="AF42" s="113"/>
      <c r="AG42" s="112"/>
      <c r="AH42" s="112"/>
      <c r="AI42" s="112"/>
      <c r="AJ42" s="112"/>
      <c r="AK42" s="112"/>
      <c r="AL42" s="112"/>
      <c r="AM42" s="112"/>
      <c r="AN42" s="112"/>
      <c r="AO42" s="112"/>
      <c r="AP42" s="112"/>
      <c r="AQ42" s="112"/>
      <c r="AR42" s="112"/>
      <c r="AS42" s="112"/>
      <c r="AT42" s="112"/>
      <c r="AU42" s="112"/>
      <c r="AV42" s="112"/>
      <c r="AW42" s="112"/>
      <c r="AX42" s="112"/>
      <c r="AY42" s="112"/>
      <c r="AZ42" s="113" t="str">
        <f>IF($AZ$33="nemám výkaz","----",IF($AZ$33="","",HLOOKUP($AZ$33,Úvod!$B$22:$J$34,12,FALSE)))</f>
        <v/>
      </c>
      <c r="BA42" s="113"/>
      <c r="BB42" s="113"/>
      <c r="BC42" s="113"/>
      <c r="BD42" s="113"/>
      <c r="BE42" s="113"/>
      <c r="BF42" s="112"/>
      <c r="BG42" s="112"/>
      <c r="BH42" s="112"/>
      <c r="BI42" s="112"/>
      <c r="BJ42" s="112"/>
      <c r="BK42" s="112"/>
      <c r="BL42" s="112"/>
      <c r="BM42" s="112"/>
      <c r="BN42" s="112"/>
      <c r="BO42" s="112"/>
      <c r="BP42" s="112"/>
      <c r="BQ42" s="112"/>
      <c r="BR42" s="112"/>
      <c r="BS42" s="112"/>
      <c r="BT42" s="112"/>
      <c r="BU42" s="112"/>
      <c r="BV42" s="112"/>
      <c r="BW42" s="112"/>
      <c r="BX42" s="112"/>
      <c r="BY42" s="237"/>
      <c r="CG42" s="7"/>
      <c r="CH42" s="7"/>
      <c r="CI42" s="7"/>
      <c r="CJ42" s="7"/>
      <c r="CK42" s="7"/>
      <c r="CL42" s="7"/>
      <c r="CM42" s="7"/>
    </row>
    <row r="43" spans="2:91" s="8" customFormat="1" ht="12" customHeight="1" thickBot="1" x14ac:dyDescent="0.25">
      <c r="B43" s="222" t="s">
        <v>80</v>
      </c>
      <c r="C43" s="223"/>
      <c r="D43" s="223"/>
      <c r="E43" s="223"/>
      <c r="F43" s="223"/>
      <c r="G43" s="223"/>
      <c r="H43" s="223"/>
      <c r="I43" s="223"/>
      <c r="J43" s="223"/>
      <c r="K43" s="223"/>
      <c r="L43" s="223"/>
      <c r="M43" s="223"/>
      <c r="N43" s="223"/>
      <c r="O43" s="223"/>
      <c r="P43" s="223"/>
      <c r="Q43" s="223"/>
      <c r="R43" s="223"/>
      <c r="S43" s="223"/>
      <c r="T43" s="223"/>
      <c r="U43" s="223"/>
      <c r="V43" s="223"/>
      <c r="W43" s="223"/>
      <c r="X43" s="223"/>
      <c r="Y43" s="223"/>
      <c r="Z43" s="223"/>
      <c r="AA43" s="208" t="str">
        <f>IF($AB$33="nemám výkaz","----",IF($AB$33="","",HLOOKUP($AB$33,Úvod!$B$22:$J$34,13,FALSE)))</f>
        <v/>
      </c>
      <c r="AB43" s="208"/>
      <c r="AC43" s="208"/>
      <c r="AD43" s="208"/>
      <c r="AE43" s="208"/>
      <c r="AF43" s="208"/>
      <c r="AG43" s="193">
        <f>AG42+AG41+AG40</f>
        <v>0</v>
      </c>
      <c r="AH43" s="193"/>
      <c r="AI43" s="193"/>
      <c r="AJ43" s="193"/>
      <c r="AK43" s="193"/>
      <c r="AL43" s="193"/>
      <c r="AM43" s="193"/>
      <c r="AN43" s="193"/>
      <c r="AO43" s="193"/>
      <c r="AP43" s="193"/>
      <c r="AQ43" s="193"/>
      <c r="AR43" s="193"/>
      <c r="AS43" s="193"/>
      <c r="AT43" s="193"/>
      <c r="AU43" s="193"/>
      <c r="AV43" s="193"/>
      <c r="AW43" s="193"/>
      <c r="AX43" s="193"/>
      <c r="AY43" s="193"/>
      <c r="AZ43" s="208" t="str">
        <f>IF($AZ$33="nemám výkaz","----",IF($AZ$33="","",HLOOKUP($AZ$33,Úvod!$B$22:$J$34,13,FALSE)))</f>
        <v/>
      </c>
      <c r="BA43" s="208"/>
      <c r="BB43" s="208"/>
      <c r="BC43" s="208"/>
      <c r="BD43" s="208"/>
      <c r="BE43" s="208"/>
      <c r="BF43" s="193">
        <f>BF42+BF41+BF40</f>
        <v>0</v>
      </c>
      <c r="BG43" s="193"/>
      <c r="BH43" s="193"/>
      <c r="BI43" s="193"/>
      <c r="BJ43" s="193"/>
      <c r="BK43" s="193"/>
      <c r="BL43" s="193"/>
      <c r="BM43" s="193"/>
      <c r="BN43" s="193"/>
      <c r="BO43" s="193"/>
      <c r="BP43" s="193"/>
      <c r="BQ43" s="193"/>
      <c r="BR43" s="193"/>
      <c r="BS43" s="193"/>
      <c r="BT43" s="193"/>
      <c r="BU43" s="193"/>
      <c r="BV43" s="193"/>
      <c r="BW43" s="193"/>
      <c r="BX43" s="193"/>
      <c r="BY43" s="194"/>
      <c r="CG43" s="7"/>
      <c r="CH43" s="7"/>
      <c r="CI43" s="7"/>
      <c r="CJ43" s="7"/>
      <c r="CK43" s="7"/>
      <c r="CL43" s="7"/>
      <c r="CM43" s="7"/>
    </row>
    <row r="44" spans="2:91" s="8" customFormat="1" ht="12" customHeight="1" x14ac:dyDescent="0.2">
      <c r="B44" s="78"/>
      <c r="C44" s="78"/>
      <c r="D44" s="78"/>
      <c r="E44" s="78"/>
      <c r="F44" s="78"/>
      <c r="G44" s="78"/>
      <c r="H44" s="78"/>
      <c r="I44" s="78"/>
      <c r="J44" s="78"/>
      <c r="K44" s="78"/>
      <c r="L44" s="78"/>
      <c r="M44" s="78"/>
      <c r="N44" s="78"/>
      <c r="O44" s="78"/>
      <c r="P44" s="78"/>
      <c r="Q44" s="78"/>
      <c r="R44" s="78"/>
      <c r="S44" s="78"/>
      <c r="T44" s="78"/>
      <c r="U44" s="78"/>
      <c r="V44" s="78"/>
      <c r="W44" s="78"/>
      <c r="X44" s="78"/>
      <c r="Y44" s="78"/>
      <c r="Z44" s="78"/>
      <c r="AA44" s="78"/>
      <c r="AB44" s="78"/>
      <c r="AC44" s="78"/>
      <c r="AD44" s="78"/>
      <c r="AE44" s="78"/>
      <c r="AF44" s="78"/>
      <c r="AG44" s="78"/>
      <c r="AH44" s="78"/>
      <c r="AI44" s="78"/>
      <c r="AJ44" s="78"/>
      <c r="AK44" s="78"/>
      <c r="AL44" s="78"/>
      <c r="AM44" s="78"/>
      <c r="AN44" s="78"/>
      <c r="AO44" s="78"/>
      <c r="AP44" s="78"/>
      <c r="AQ44" s="78"/>
      <c r="AR44" s="78"/>
      <c r="AS44" s="78"/>
      <c r="AT44" s="78"/>
      <c r="AU44" s="78"/>
      <c r="AV44" s="78"/>
      <c r="AW44" s="78"/>
      <c r="AX44" s="78"/>
      <c r="AY44" s="78"/>
      <c r="AZ44" s="78"/>
      <c r="BA44" s="78"/>
      <c r="BB44" s="78"/>
      <c r="BC44" s="78"/>
      <c r="BD44" s="78"/>
      <c r="BE44" s="78"/>
      <c r="BF44" s="78"/>
      <c r="BG44" s="78"/>
      <c r="BH44" s="78"/>
      <c r="BI44" s="78"/>
      <c r="BJ44" s="78"/>
      <c r="BK44" s="78"/>
      <c r="BL44" s="78"/>
      <c r="BM44" s="78"/>
      <c r="BN44" s="78"/>
      <c r="BO44" s="78"/>
      <c r="BP44" s="78"/>
      <c r="BQ44" s="78"/>
      <c r="BR44" s="78"/>
      <c r="BS44" s="78"/>
      <c r="BT44" s="78"/>
      <c r="BU44" s="78"/>
      <c r="BV44" s="78"/>
      <c r="BW44" s="78"/>
      <c r="BX44" s="78"/>
      <c r="BY44" s="78"/>
      <c r="CG44" s="7"/>
      <c r="CH44" s="7"/>
      <c r="CI44" s="7"/>
      <c r="CJ44" s="7"/>
      <c r="CK44" s="7"/>
      <c r="CL44" s="7"/>
      <c r="CM44" s="7"/>
    </row>
    <row r="45" spans="2:91" ht="18" x14ac:dyDescent="0.2">
      <c r="B45" s="254" t="s">
        <v>60</v>
      </c>
      <c r="C45" s="254"/>
      <c r="D45" s="254"/>
      <c r="E45" s="254"/>
      <c r="F45" s="254"/>
      <c r="G45" s="254"/>
      <c r="H45" s="254"/>
      <c r="I45" s="254"/>
      <c r="J45" s="254"/>
      <c r="K45" s="254"/>
      <c r="L45" s="254"/>
      <c r="M45" s="254"/>
      <c r="N45" s="254"/>
      <c r="O45" s="254"/>
      <c r="P45" s="254"/>
      <c r="Q45" s="254"/>
      <c r="R45" s="254"/>
      <c r="S45" s="254"/>
      <c r="T45" s="254"/>
      <c r="U45" s="254"/>
      <c r="V45" s="254"/>
      <c r="W45" s="254"/>
      <c r="X45" s="254"/>
      <c r="Y45" s="254"/>
      <c r="Z45" s="254"/>
      <c r="AA45" s="254"/>
      <c r="AB45" s="254"/>
      <c r="AC45" s="254"/>
      <c r="AD45" s="254"/>
      <c r="AE45" s="254"/>
      <c r="AF45" s="254"/>
      <c r="AG45" s="254"/>
      <c r="AH45" s="254"/>
      <c r="AI45" s="254"/>
      <c r="AJ45" s="254"/>
      <c r="AK45" s="254"/>
      <c r="AL45" s="254"/>
      <c r="AM45" s="254"/>
      <c r="AN45" s="254"/>
      <c r="AO45" s="254"/>
      <c r="AP45" s="254"/>
      <c r="AQ45" s="254"/>
      <c r="AR45" s="254"/>
      <c r="AS45" s="254"/>
      <c r="AT45" s="254"/>
      <c r="AU45" s="254"/>
      <c r="AV45" s="254"/>
      <c r="AW45" s="254"/>
      <c r="AX45" s="254"/>
      <c r="AY45" s="254"/>
      <c r="AZ45" s="254"/>
      <c r="BA45" s="254"/>
      <c r="BB45" s="254"/>
      <c r="BC45" s="254"/>
      <c r="BD45" s="254"/>
      <c r="BE45" s="254"/>
      <c r="BF45" s="254"/>
      <c r="BG45" s="254"/>
      <c r="BH45" s="254"/>
      <c r="BI45" s="254"/>
      <c r="BJ45" s="254"/>
      <c r="BK45" s="254"/>
      <c r="BL45" s="254"/>
      <c r="BM45" s="254"/>
      <c r="BN45" s="254"/>
      <c r="BO45" s="254"/>
      <c r="BP45" s="254"/>
      <c r="BQ45" s="254"/>
      <c r="BR45" s="254"/>
      <c r="BS45" s="254"/>
      <c r="BT45" s="254"/>
      <c r="BU45" s="254"/>
      <c r="BV45" s="254"/>
      <c r="BW45" s="254"/>
      <c r="BX45" s="254"/>
      <c r="BY45" s="254"/>
    </row>
    <row r="46" spans="2:91" ht="13.5" thickBot="1" x14ac:dyDescent="0.25">
      <c r="B46" s="117" t="s">
        <v>17</v>
      </c>
      <c r="C46" s="117"/>
      <c r="D46" s="117"/>
      <c r="E46" s="117"/>
      <c r="F46" s="117"/>
      <c r="G46" s="117"/>
      <c r="H46" s="117"/>
      <c r="I46" s="117"/>
      <c r="J46" s="117"/>
      <c r="K46" s="117"/>
      <c r="L46" s="117"/>
      <c r="M46" s="117"/>
      <c r="N46" s="117"/>
      <c r="O46" s="117"/>
      <c r="P46" s="30"/>
      <c r="Q46" s="30"/>
      <c r="R46" s="30"/>
      <c r="S46" s="30"/>
      <c r="T46" s="30"/>
      <c r="U46" s="30"/>
      <c r="V46" s="30"/>
      <c r="W46" s="30"/>
      <c r="X46" s="30"/>
      <c r="Y46" s="30"/>
      <c r="Z46" s="30"/>
      <c r="AA46" s="31"/>
      <c r="AB46" s="31"/>
      <c r="AC46" s="31"/>
      <c r="AD46" s="31"/>
      <c r="AE46" s="32"/>
      <c r="AF46" s="32"/>
      <c r="AG46" s="32"/>
      <c r="AH46" s="32"/>
      <c r="AI46" s="32"/>
      <c r="AJ46" s="32"/>
      <c r="AK46" s="32"/>
      <c r="AL46" s="32"/>
      <c r="AM46" s="32"/>
      <c r="AN46" s="32"/>
      <c r="AO46" s="32"/>
      <c r="AP46" s="32"/>
      <c r="AQ46" s="32"/>
      <c r="AR46" s="32"/>
      <c r="AS46" s="32"/>
      <c r="AT46" s="32"/>
      <c r="AU46" s="32"/>
      <c r="AV46" s="32"/>
      <c r="AW46" s="32"/>
      <c r="AX46" s="32"/>
      <c r="AY46" s="32"/>
      <c r="AZ46" s="32"/>
      <c r="BA46" s="32"/>
      <c r="BB46" s="32"/>
      <c r="BC46" s="32"/>
      <c r="BD46" s="32"/>
      <c r="BE46" s="32"/>
      <c r="BF46" s="32"/>
      <c r="BG46" s="32"/>
      <c r="BH46" s="32"/>
      <c r="BI46" s="32"/>
      <c r="BJ46" s="32"/>
      <c r="BK46" s="32"/>
      <c r="BL46" s="32"/>
      <c r="BM46" s="32"/>
      <c r="BN46" s="32"/>
      <c r="BO46" s="32"/>
      <c r="BP46" s="32"/>
      <c r="BQ46" s="32"/>
      <c r="BR46" s="32"/>
      <c r="BS46" s="32"/>
      <c r="BT46" s="32"/>
      <c r="BU46" s="32"/>
      <c r="BV46" s="32"/>
      <c r="BW46" s="32"/>
      <c r="BX46" s="32"/>
      <c r="BY46" s="29"/>
    </row>
    <row r="47" spans="2:91" s="20" customFormat="1" ht="21" customHeight="1" thickBot="1" x14ac:dyDescent="0.25">
      <c r="B47" s="152" t="s">
        <v>27</v>
      </c>
      <c r="C47" s="153"/>
      <c r="D47" s="153"/>
      <c r="E47" s="153"/>
      <c r="F47" s="153"/>
      <c r="G47" s="153"/>
      <c r="H47" s="153"/>
      <c r="I47" s="153"/>
      <c r="J47" s="153"/>
      <c r="K47" s="153"/>
      <c r="L47" s="153"/>
      <c r="M47" s="153"/>
      <c r="N47" s="153"/>
      <c r="O47" s="153"/>
      <c r="P47" s="153"/>
      <c r="Q47" s="153"/>
      <c r="R47" s="153"/>
      <c r="S47" s="153"/>
      <c r="T47" s="153"/>
      <c r="U47" s="153"/>
      <c r="V47" s="153"/>
      <c r="W47" s="153"/>
      <c r="X47" s="153"/>
      <c r="Y47" s="153"/>
      <c r="Z47" s="153"/>
      <c r="AA47" s="153"/>
      <c r="AB47" s="153"/>
      <c r="AC47" s="153"/>
      <c r="AD47" s="153"/>
      <c r="AE47" s="153"/>
      <c r="AF47" s="153"/>
      <c r="AG47" s="153"/>
      <c r="AH47" s="153"/>
      <c r="AI47" s="153"/>
      <c r="AJ47" s="153"/>
      <c r="AK47" s="153"/>
      <c r="AL47" s="153"/>
      <c r="AM47" s="153"/>
      <c r="AN47" s="153"/>
      <c r="AO47" s="153"/>
      <c r="AP47" s="153"/>
      <c r="AQ47" s="153"/>
      <c r="AR47" s="153"/>
      <c r="AS47" s="153"/>
      <c r="AT47" s="153"/>
      <c r="AU47" s="153"/>
      <c r="AV47" s="153"/>
      <c r="AW47" s="153"/>
      <c r="AX47" s="153"/>
      <c r="AY47" s="153"/>
      <c r="AZ47" s="153"/>
      <c r="BA47" s="153"/>
      <c r="BB47" s="153"/>
      <c r="BC47" s="153"/>
      <c r="BD47" s="153"/>
      <c r="BE47" s="153"/>
      <c r="BF47" s="153"/>
      <c r="BG47" s="153"/>
      <c r="BH47" s="153"/>
      <c r="BI47" s="153"/>
      <c r="BJ47" s="153"/>
      <c r="BK47" s="153"/>
      <c r="BL47" s="153"/>
      <c r="BM47" s="153"/>
      <c r="BN47" s="153"/>
      <c r="BO47" s="153"/>
      <c r="BP47" s="153"/>
      <c r="BQ47" s="153"/>
      <c r="BR47" s="153"/>
      <c r="BS47" s="153"/>
      <c r="BT47" s="153"/>
      <c r="BU47" s="153"/>
      <c r="BV47" s="153"/>
      <c r="BW47" s="153"/>
      <c r="BX47" s="154"/>
      <c r="BY47" s="29"/>
      <c r="BZ47" s="8"/>
      <c r="CA47" s="8"/>
      <c r="CB47" s="8"/>
      <c r="CC47" s="8"/>
      <c r="CD47" s="8"/>
      <c r="CE47" s="8"/>
      <c r="CF47" s="8"/>
      <c r="CG47" s="7"/>
      <c r="CH47" s="7"/>
      <c r="CI47" s="7"/>
      <c r="CJ47" s="7"/>
      <c r="CK47" s="7"/>
      <c r="CL47" s="7"/>
      <c r="CM47" s="7"/>
    </row>
    <row r="48" spans="2:91" s="20" customFormat="1" ht="21.75" customHeight="1" thickBot="1" x14ac:dyDescent="0.25">
      <c r="B48" s="155" t="s">
        <v>46</v>
      </c>
      <c r="C48" s="156"/>
      <c r="D48" s="156"/>
      <c r="E48" s="156"/>
      <c r="F48" s="156"/>
      <c r="G48" s="156"/>
      <c r="H48" s="156"/>
      <c r="I48" s="156"/>
      <c r="J48" s="156"/>
      <c r="K48" s="156"/>
      <c r="L48" s="156"/>
      <c r="M48" s="156"/>
      <c r="N48" s="156"/>
      <c r="O48" s="156"/>
      <c r="P48" s="156"/>
      <c r="Q48" s="156"/>
      <c r="R48" s="156"/>
      <c r="S48" s="156"/>
      <c r="T48" s="156"/>
      <c r="U48" s="156"/>
      <c r="V48" s="156"/>
      <c r="W48" s="156"/>
      <c r="X48" s="156"/>
      <c r="Y48" s="156"/>
      <c r="Z48" s="156"/>
      <c r="AA48" s="156"/>
      <c r="AB48" s="156"/>
      <c r="AC48" s="156"/>
      <c r="AD48" s="157"/>
      <c r="AE48" s="100"/>
      <c r="AF48" s="101"/>
      <c r="AG48" s="101"/>
      <c r="AH48" s="101"/>
      <c r="AI48" s="101"/>
      <c r="AJ48" s="101"/>
      <c r="AK48" s="101"/>
      <c r="AL48" s="101"/>
      <c r="AM48" s="101"/>
      <c r="AN48" s="101"/>
      <c r="AO48" s="101"/>
      <c r="AP48" s="101"/>
      <c r="AQ48" s="101"/>
      <c r="AR48" s="101"/>
      <c r="AS48" s="101"/>
      <c r="AT48" s="101"/>
      <c r="AU48" s="101"/>
      <c r="AV48" s="101"/>
      <c r="AW48" s="101"/>
      <c r="AX48" s="101"/>
      <c r="AY48" s="101"/>
      <c r="AZ48" s="102"/>
      <c r="BA48" s="101"/>
      <c r="BB48" s="101"/>
      <c r="BC48" s="101"/>
      <c r="BD48" s="101"/>
      <c r="BE48" s="101"/>
      <c r="BF48" s="101"/>
      <c r="BG48" s="101"/>
      <c r="BH48" s="101"/>
      <c r="BI48" s="101"/>
      <c r="BJ48" s="101"/>
      <c r="BK48" s="101"/>
      <c r="BL48" s="101"/>
      <c r="BM48" s="101"/>
      <c r="BN48" s="101"/>
      <c r="BO48" s="101"/>
      <c r="BP48" s="101"/>
      <c r="BQ48" s="101"/>
      <c r="BR48" s="101"/>
      <c r="BS48" s="101"/>
      <c r="BT48" s="101"/>
      <c r="BU48" s="101"/>
      <c r="BV48" s="101"/>
      <c r="BW48" s="101"/>
      <c r="BX48" s="103"/>
      <c r="BY48" s="29"/>
      <c r="BZ48" s="8"/>
      <c r="CA48" s="8"/>
      <c r="CB48" s="8"/>
      <c r="CC48" s="8"/>
      <c r="CD48" s="8"/>
      <c r="CE48" s="8"/>
      <c r="CF48" s="8"/>
      <c r="CG48" s="7"/>
      <c r="CH48" s="7"/>
      <c r="CI48" s="7"/>
      <c r="CJ48" s="7"/>
      <c r="CK48" s="7"/>
      <c r="CL48" s="7"/>
      <c r="CM48" s="7"/>
    </row>
    <row r="49" spans="2:91" s="20" customFormat="1" ht="21.75" customHeight="1" x14ac:dyDescent="0.2">
      <c r="B49" s="158"/>
      <c r="C49" s="159"/>
      <c r="D49" s="159"/>
      <c r="E49" s="159"/>
      <c r="F49" s="159"/>
      <c r="G49" s="159"/>
      <c r="H49" s="159"/>
      <c r="I49" s="159"/>
      <c r="J49" s="159"/>
      <c r="K49" s="159"/>
      <c r="L49" s="159"/>
      <c r="M49" s="159"/>
      <c r="N49" s="159"/>
      <c r="O49" s="159"/>
      <c r="P49" s="159"/>
      <c r="Q49" s="159"/>
      <c r="R49" s="159"/>
      <c r="S49" s="159"/>
      <c r="T49" s="159"/>
      <c r="U49" s="159"/>
      <c r="V49" s="159"/>
      <c r="W49" s="159"/>
      <c r="X49" s="159"/>
      <c r="Y49" s="159"/>
      <c r="Z49" s="159"/>
      <c r="AA49" s="159"/>
      <c r="AB49" s="159"/>
      <c r="AC49" s="159"/>
      <c r="AD49" s="160"/>
      <c r="AE49" s="33"/>
      <c r="AF49" s="104"/>
      <c r="AG49" s="105"/>
      <c r="AH49" s="105"/>
      <c r="AI49" s="105"/>
      <c r="AJ49" s="105"/>
      <c r="AK49" s="105"/>
      <c r="AL49" s="105"/>
      <c r="AM49" s="105"/>
      <c r="AN49" s="105"/>
      <c r="AO49" s="105"/>
      <c r="AP49" s="105"/>
      <c r="AQ49" s="105"/>
      <c r="AR49" s="105"/>
      <c r="AS49" s="105"/>
      <c r="AT49" s="105"/>
      <c r="AU49" s="105"/>
      <c r="AV49" s="105"/>
      <c r="AW49" s="105"/>
      <c r="AX49" s="105"/>
      <c r="AY49" s="105"/>
      <c r="AZ49" s="105"/>
      <c r="BA49" s="105"/>
      <c r="BB49" s="105"/>
      <c r="BC49" s="105"/>
      <c r="BD49" s="105"/>
      <c r="BE49" s="105"/>
      <c r="BF49" s="105"/>
      <c r="BG49" s="105"/>
      <c r="BH49" s="105"/>
      <c r="BI49" s="105"/>
      <c r="BJ49" s="105"/>
      <c r="BK49" s="105"/>
      <c r="BL49" s="105"/>
      <c r="BM49" s="105"/>
      <c r="BN49" s="105"/>
      <c r="BO49" s="105"/>
      <c r="BP49" s="105"/>
      <c r="BQ49" s="105"/>
      <c r="BR49" s="105"/>
      <c r="BS49" s="105"/>
      <c r="BT49" s="105"/>
      <c r="BU49" s="105"/>
      <c r="BV49" s="105"/>
      <c r="BW49" s="106"/>
      <c r="BX49" s="34"/>
      <c r="BY49" s="29"/>
      <c r="BZ49" s="8"/>
      <c r="CA49" s="8"/>
      <c r="CB49" s="8"/>
      <c r="CC49" s="8"/>
      <c r="CD49" s="8"/>
      <c r="CE49" s="8"/>
      <c r="CF49" s="8"/>
      <c r="CG49" s="7"/>
      <c r="CH49" s="7"/>
      <c r="CI49" s="7"/>
      <c r="CJ49" s="7"/>
      <c r="CK49" s="7"/>
      <c r="CL49" s="7"/>
      <c r="CM49" s="7"/>
    </row>
    <row r="50" spans="2:91" s="20" customFormat="1" ht="21.75" customHeight="1" thickBot="1" x14ac:dyDescent="0.25">
      <c r="B50" s="158"/>
      <c r="C50" s="159"/>
      <c r="D50" s="159"/>
      <c r="E50" s="159"/>
      <c r="F50" s="159"/>
      <c r="G50" s="159"/>
      <c r="H50" s="159"/>
      <c r="I50" s="159"/>
      <c r="J50" s="159"/>
      <c r="K50" s="159"/>
      <c r="L50" s="159"/>
      <c r="M50" s="159"/>
      <c r="N50" s="159"/>
      <c r="O50" s="159"/>
      <c r="P50" s="159"/>
      <c r="Q50" s="159"/>
      <c r="R50" s="159"/>
      <c r="S50" s="159"/>
      <c r="T50" s="159"/>
      <c r="U50" s="159"/>
      <c r="V50" s="159"/>
      <c r="W50" s="159"/>
      <c r="X50" s="159"/>
      <c r="Y50" s="159"/>
      <c r="Z50" s="159"/>
      <c r="AA50" s="159"/>
      <c r="AB50" s="159"/>
      <c r="AC50" s="159"/>
      <c r="AD50" s="160"/>
      <c r="AE50" s="35"/>
      <c r="AF50" s="107"/>
      <c r="AG50" s="108"/>
      <c r="AH50" s="108"/>
      <c r="AI50" s="108"/>
      <c r="AJ50" s="108"/>
      <c r="AK50" s="108"/>
      <c r="AL50" s="108"/>
      <c r="AM50" s="108"/>
      <c r="AN50" s="108"/>
      <c r="AO50" s="108"/>
      <c r="AP50" s="108"/>
      <c r="AQ50" s="108"/>
      <c r="AR50" s="108"/>
      <c r="AS50" s="108"/>
      <c r="AT50" s="108"/>
      <c r="AU50" s="108"/>
      <c r="AV50" s="108"/>
      <c r="AW50" s="108"/>
      <c r="AX50" s="108"/>
      <c r="AY50" s="108"/>
      <c r="AZ50" s="108"/>
      <c r="BA50" s="108"/>
      <c r="BB50" s="108"/>
      <c r="BC50" s="108"/>
      <c r="BD50" s="108"/>
      <c r="BE50" s="108"/>
      <c r="BF50" s="108"/>
      <c r="BG50" s="108"/>
      <c r="BH50" s="108"/>
      <c r="BI50" s="108"/>
      <c r="BJ50" s="108"/>
      <c r="BK50" s="108"/>
      <c r="BL50" s="108"/>
      <c r="BM50" s="108"/>
      <c r="BN50" s="108"/>
      <c r="BO50" s="108"/>
      <c r="BP50" s="108"/>
      <c r="BQ50" s="108"/>
      <c r="BR50" s="108"/>
      <c r="BS50" s="108"/>
      <c r="BT50" s="108"/>
      <c r="BU50" s="108"/>
      <c r="BV50" s="108"/>
      <c r="BW50" s="109"/>
      <c r="BX50" s="34"/>
      <c r="BY50" s="29"/>
      <c r="BZ50" s="8"/>
      <c r="CA50" s="8"/>
      <c r="CB50" s="8"/>
      <c r="CC50" s="8"/>
      <c r="CD50" s="8"/>
      <c r="CE50" s="8"/>
      <c r="CF50" s="8"/>
      <c r="CG50" s="7"/>
      <c r="CH50" s="7"/>
      <c r="CI50" s="7"/>
      <c r="CJ50" s="7"/>
      <c r="CK50" s="7"/>
      <c r="CL50" s="7"/>
      <c r="CM50" s="7"/>
    </row>
    <row r="51" spans="2:91" s="20" customFormat="1" ht="21.75" customHeight="1" thickBot="1" x14ac:dyDescent="0.25">
      <c r="B51" s="161"/>
      <c r="C51" s="162"/>
      <c r="D51" s="162"/>
      <c r="E51" s="162"/>
      <c r="F51" s="162"/>
      <c r="G51" s="162"/>
      <c r="H51" s="162"/>
      <c r="I51" s="162"/>
      <c r="J51" s="162"/>
      <c r="K51" s="162"/>
      <c r="L51" s="162"/>
      <c r="M51" s="162"/>
      <c r="N51" s="162"/>
      <c r="O51" s="162"/>
      <c r="P51" s="162"/>
      <c r="Q51" s="162"/>
      <c r="R51" s="162"/>
      <c r="S51" s="162"/>
      <c r="T51" s="162"/>
      <c r="U51" s="162"/>
      <c r="V51" s="162"/>
      <c r="W51" s="162"/>
      <c r="X51" s="162"/>
      <c r="Y51" s="162"/>
      <c r="Z51" s="162"/>
      <c r="AA51" s="162"/>
      <c r="AB51" s="162"/>
      <c r="AC51" s="162"/>
      <c r="AD51" s="163"/>
      <c r="AE51" s="110"/>
      <c r="AF51" s="111"/>
      <c r="AG51" s="111"/>
      <c r="AH51" s="111"/>
      <c r="AI51" s="111"/>
      <c r="AJ51" s="111"/>
      <c r="AK51" s="111"/>
      <c r="AL51" s="111"/>
      <c r="AM51" s="111"/>
      <c r="AN51" s="111"/>
      <c r="AO51" s="111"/>
      <c r="AP51" s="111"/>
      <c r="AQ51" s="111"/>
      <c r="AR51" s="111"/>
      <c r="AS51" s="111"/>
      <c r="AT51" s="111"/>
      <c r="AU51" s="111"/>
      <c r="AV51" s="111"/>
      <c r="AW51" s="111"/>
      <c r="AX51" s="111"/>
      <c r="AY51" s="111"/>
      <c r="AZ51" s="111"/>
      <c r="BA51" s="110"/>
      <c r="BB51" s="111"/>
      <c r="BC51" s="111"/>
      <c r="BD51" s="111"/>
      <c r="BE51" s="111"/>
      <c r="BF51" s="111"/>
      <c r="BG51" s="111"/>
      <c r="BH51" s="111"/>
      <c r="BI51" s="111"/>
      <c r="BJ51" s="111"/>
      <c r="BK51" s="111"/>
      <c r="BL51" s="111"/>
      <c r="BM51" s="111"/>
      <c r="BN51" s="111"/>
      <c r="BO51" s="111"/>
      <c r="BP51" s="111"/>
      <c r="BQ51" s="111"/>
      <c r="BR51" s="111"/>
      <c r="BS51" s="111"/>
      <c r="BT51" s="111"/>
      <c r="BU51" s="111"/>
      <c r="BV51" s="111"/>
      <c r="BW51" s="36"/>
      <c r="BX51" s="37"/>
      <c r="BY51" s="29"/>
      <c r="BZ51" s="8"/>
      <c r="CA51" s="8"/>
      <c r="CB51" s="8"/>
      <c r="CC51" s="8"/>
      <c r="CD51" s="8"/>
      <c r="CE51" s="8"/>
      <c r="CF51" s="8"/>
      <c r="CG51" s="7"/>
      <c r="CH51" s="7"/>
      <c r="CI51" s="7"/>
      <c r="CJ51" s="7"/>
      <c r="CK51" s="7"/>
      <c r="CL51" s="7"/>
      <c r="CM51" s="7"/>
    </row>
    <row r="52" spans="2:91" s="20" customFormat="1" x14ac:dyDescent="0.2">
      <c r="B52" s="52"/>
      <c r="C52" s="52"/>
      <c r="D52" s="52"/>
      <c r="E52" s="52"/>
      <c r="F52" s="52"/>
      <c r="G52" s="52"/>
      <c r="H52" s="52"/>
      <c r="I52" s="52"/>
      <c r="J52" s="52"/>
      <c r="K52" s="52"/>
      <c r="L52" s="52"/>
      <c r="M52" s="52"/>
      <c r="N52" s="52"/>
      <c r="O52" s="52"/>
      <c r="P52" s="52"/>
      <c r="Q52" s="52"/>
      <c r="R52" s="52"/>
      <c r="S52" s="52"/>
      <c r="T52" s="52"/>
      <c r="U52" s="52"/>
      <c r="V52" s="52"/>
      <c r="W52" s="52"/>
      <c r="X52" s="52"/>
      <c r="Y52" s="52"/>
      <c r="Z52" s="52"/>
      <c r="AA52" s="52"/>
      <c r="AB52" s="52"/>
      <c r="AC52" s="52"/>
      <c r="AD52" s="52"/>
      <c r="AE52" s="32"/>
      <c r="AF52" s="32"/>
      <c r="AG52" s="32"/>
      <c r="AH52" s="32"/>
      <c r="AI52" s="32"/>
      <c r="AJ52" s="32"/>
      <c r="AK52" s="32"/>
      <c r="AL52" s="32"/>
      <c r="AM52" s="32"/>
      <c r="AN52" s="32"/>
      <c r="AO52" s="32"/>
      <c r="AP52" s="32"/>
      <c r="AQ52" s="32"/>
      <c r="AR52" s="32"/>
      <c r="AS52" s="32"/>
      <c r="AT52" s="32"/>
      <c r="AU52" s="32"/>
      <c r="AV52" s="32"/>
      <c r="AW52" s="32"/>
      <c r="AX52" s="32"/>
      <c r="AY52" s="32"/>
      <c r="AZ52" s="32"/>
      <c r="BA52" s="32"/>
      <c r="BB52" s="32"/>
      <c r="BC52" s="32"/>
      <c r="BD52" s="32"/>
      <c r="BE52" s="32"/>
      <c r="BF52" s="32"/>
      <c r="BG52" s="32"/>
      <c r="BH52" s="32"/>
      <c r="BI52" s="32"/>
      <c r="BJ52" s="32"/>
      <c r="BK52" s="32"/>
      <c r="BL52" s="32"/>
      <c r="BM52" s="32"/>
      <c r="BN52" s="32"/>
      <c r="BO52" s="32"/>
      <c r="BP52" s="32"/>
      <c r="BQ52" s="32"/>
      <c r="BR52" s="32"/>
      <c r="BS52" s="32"/>
      <c r="BT52" s="32"/>
      <c r="BU52" s="32"/>
      <c r="BV52" s="32"/>
      <c r="BW52" s="53"/>
      <c r="BX52" s="53"/>
      <c r="BY52" s="29"/>
      <c r="BZ52" s="8"/>
      <c r="CA52" s="8"/>
      <c r="CB52" s="8"/>
      <c r="CC52" s="8"/>
      <c r="CD52" s="8"/>
      <c r="CE52" s="8"/>
      <c r="CF52" s="8"/>
      <c r="CG52" s="7"/>
      <c r="CH52" s="7"/>
      <c r="CI52" s="7"/>
      <c r="CJ52" s="7"/>
      <c r="CK52" s="7"/>
      <c r="CL52" s="7"/>
      <c r="CM52" s="7"/>
    </row>
    <row r="53" spans="2:91" s="20" customFormat="1" ht="18" x14ac:dyDescent="0.2">
      <c r="B53" s="147" t="s">
        <v>59</v>
      </c>
      <c r="C53" s="147"/>
      <c r="D53" s="147"/>
      <c r="E53" s="147"/>
      <c r="F53" s="147"/>
      <c r="G53" s="147"/>
      <c r="H53" s="147"/>
      <c r="I53" s="147"/>
      <c r="J53" s="147"/>
      <c r="K53" s="147"/>
      <c r="L53" s="147"/>
      <c r="M53" s="147"/>
      <c r="N53" s="147"/>
      <c r="O53" s="147"/>
      <c r="P53" s="147"/>
      <c r="Q53" s="147"/>
      <c r="R53" s="147"/>
      <c r="S53" s="147"/>
      <c r="T53" s="147"/>
      <c r="U53" s="147"/>
      <c r="V53" s="147"/>
      <c r="W53" s="147"/>
      <c r="X53" s="147"/>
      <c r="Y53" s="147"/>
      <c r="Z53" s="147"/>
      <c r="AA53" s="147"/>
      <c r="AB53" s="147"/>
      <c r="AC53" s="147"/>
      <c r="AD53" s="147"/>
      <c r="AE53" s="147"/>
      <c r="AF53" s="147"/>
      <c r="AG53" s="147"/>
      <c r="AH53" s="147"/>
      <c r="AI53" s="147"/>
      <c r="AJ53" s="147"/>
      <c r="AK53" s="147"/>
      <c r="AL53" s="147"/>
      <c r="AM53" s="147"/>
      <c r="AN53" s="147"/>
      <c r="AO53" s="147"/>
      <c r="AP53" s="147"/>
      <c r="AQ53" s="147"/>
      <c r="AR53" s="147"/>
      <c r="AS53" s="147"/>
      <c r="AT53" s="147"/>
      <c r="AU53" s="147"/>
      <c r="AV53" s="147"/>
      <c r="AW53" s="147"/>
      <c r="AX53" s="147"/>
      <c r="AY53" s="147"/>
      <c r="AZ53" s="147"/>
      <c r="BA53" s="147"/>
      <c r="BB53" s="147"/>
      <c r="BC53" s="147"/>
      <c r="BD53" s="147"/>
      <c r="BE53" s="147"/>
      <c r="BF53" s="147"/>
      <c r="BG53" s="147"/>
      <c r="BH53" s="147"/>
      <c r="BI53" s="147"/>
      <c r="BJ53" s="147"/>
      <c r="BK53" s="147"/>
      <c r="BL53" s="147"/>
      <c r="BM53" s="147"/>
      <c r="BN53" s="147"/>
      <c r="BO53" s="147"/>
      <c r="BP53" s="147"/>
      <c r="BQ53" s="147"/>
      <c r="BR53" s="147"/>
      <c r="BS53" s="147"/>
      <c r="BT53" s="147"/>
      <c r="BU53" s="147"/>
      <c r="BV53" s="147"/>
      <c r="BW53" s="147"/>
      <c r="BX53" s="147"/>
      <c r="BY53" s="147"/>
      <c r="BZ53" s="8"/>
      <c r="CA53" s="8"/>
      <c r="CB53" s="8"/>
      <c r="CC53" s="8"/>
      <c r="CD53" s="8"/>
      <c r="CE53" s="8"/>
      <c r="CF53" s="8"/>
      <c r="CG53" s="7"/>
      <c r="CH53" s="7"/>
      <c r="CI53" s="7"/>
      <c r="CJ53" s="7"/>
      <c r="CK53" s="7"/>
      <c r="CL53" s="7"/>
      <c r="CM53" s="7"/>
    </row>
    <row r="54" spans="2:91" s="20" customFormat="1" ht="13.5" thickBot="1" x14ac:dyDescent="0.25">
      <c r="B54" s="121" t="s">
        <v>18</v>
      </c>
      <c r="C54" s="121"/>
      <c r="D54" s="121"/>
      <c r="E54" s="121"/>
      <c r="F54" s="121"/>
      <c r="G54" s="121"/>
      <c r="H54" s="121"/>
      <c r="I54" s="121"/>
      <c r="J54" s="121"/>
      <c r="K54" s="121"/>
      <c r="L54" s="121"/>
      <c r="M54" s="121"/>
      <c r="N54" s="121"/>
      <c r="O54" s="121"/>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2"/>
      <c r="AS54" s="22"/>
      <c r="AT54" s="22"/>
      <c r="AU54" s="22"/>
      <c r="AV54" s="22"/>
      <c r="AW54" s="22"/>
      <c r="AX54" s="22"/>
      <c r="AY54" s="22"/>
      <c r="AZ54" s="22"/>
      <c r="BA54" s="22"/>
      <c r="BB54" s="22"/>
      <c r="BC54" s="22"/>
      <c r="BD54" s="22"/>
      <c r="BE54" s="22"/>
      <c r="BF54" s="22"/>
      <c r="BG54" s="22"/>
      <c r="BH54" s="22"/>
      <c r="BI54" s="22"/>
      <c r="BJ54" s="22"/>
      <c r="BK54" s="22"/>
      <c r="BL54" s="22"/>
      <c r="BM54" s="22"/>
      <c r="BN54" s="22"/>
      <c r="BO54" s="22"/>
      <c r="BP54" s="22"/>
      <c r="BQ54" s="22"/>
      <c r="BR54" s="22"/>
      <c r="BS54" s="22"/>
      <c r="BT54" s="22"/>
      <c r="BU54" s="22"/>
      <c r="BV54" s="22"/>
      <c r="BW54" s="22"/>
      <c r="BX54" s="22"/>
      <c r="BY54" s="27"/>
      <c r="BZ54" s="8"/>
      <c r="CA54" s="8"/>
      <c r="CB54" s="8"/>
      <c r="CC54" s="8"/>
      <c r="CD54" s="8"/>
      <c r="CE54" s="8"/>
      <c r="CF54" s="8"/>
      <c r="CG54" s="7"/>
      <c r="CH54" s="7"/>
      <c r="CI54" s="7"/>
      <c r="CJ54" s="7"/>
      <c r="CK54" s="7"/>
      <c r="CL54" s="7"/>
      <c r="CM54" s="7"/>
    </row>
    <row r="55" spans="2:91" s="20" customFormat="1" ht="42" customHeight="1" thickBot="1" x14ac:dyDescent="0.25">
      <c r="B55" s="255" t="s">
        <v>154</v>
      </c>
      <c r="C55" s="256"/>
      <c r="D55" s="256"/>
      <c r="E55" s="256"/>
      <c r="F55" s="256"/>
      <c r="G55" s="256"/>
      <c r="H55" s="256"/>
      <c r="I55" s="256"/>
      <c r="J55" s="256"/>
      <c r="K55" s="256"/>
      <c r="L55" s="256"/>
      <c r="M55" s="256"/>
      <c r="N55" s="256"/>
      <c r="O55" s="256"/>
      <c r="P55" s="256"/>
      <c r="Q55" s="256"/>
      <c r="R55" s="256"/>
      <c r="S55" s="256"/>
      <c r="T55" s="256"/>
      <c r="U55" s="256"/>
      <c r="V55" s="256"/>
      <c r="W55" s="256"/>
      <c r="X55" s="256"/>
      <c r="Y55" s="256"/>
      <c r="Z55" s="256"/>
      <c r="AA55" s="177" t="s">
        <v>0</v>
      </c>
      <c r="AB55" s="177"/>
      <c r="AC55" s="177"/>
      <c r="AD55" s="177"/>
      <c r="AE55" s="177"/>
      <c r="AF55" s="177"/>
      <c r="AG55" s="177" t="s">
        <v>1</v>
      </c>
      <c r="AH55" s="178"/>
      <c r="AI55" s="178"/>
      <c r="AJ55" s="178"/>
      <c r="AK55" s="178"/>
      <c r="AL55" s="178"/>
      <c r="AM55" s="178"/>
      <c r="AN55" s="178"/>
      <c r="AO55" s="178"/>
      <c r="AP55" s="178"/>
      <c r="AQ55" s="178"/>
      <c r="AR55" s="178"/>
      <c r="AS55" s="178"/>
      <c r="AT55" s="178"/>
      <c r="AU55" s="178"/>
      <c r="AV55" s="178"/>
      <c r="AW55" s="178"/>
      <c r="AX55" s="178"/>
      <c r="AY55" s="178"/>
      <c r="AZ55" s="177" t="s">
        <v>162</v>
      </c>
      <c r="BA55" s="177"/>
      <c r="BB55" s="177"/>
      <c r="BC55" s="177"/>
      <c r="BD55" s="177"/>
      <c r="BE55" s="177"/>
      <c r="BF55" s="177" t="s">
        <v>155</v>
      </c>
      <c r="BG55" s="178"/>
      <c r="BH55" s="178"/>
      <c r="BI55" s="178"/>
      <c r="BJ55" s="178"/>
      <c r="BK55" s="178"/>
      <c r="BL55" s="178"/>
      <c r="BM55" s="178"/>
      <c r="BN55" s="178"/>
      <c r="BO55" s="178"/>
      <c r="BP55" s="178"/>
      <c r="BQ55" s="178"/>
      <c r="BR55" s="178"/>
      <c r="BS55" s="178"/>
      <c r="BT55" s="178"/>
      <c r="BU55" s="178"/>
      <c r="BV55" s="178"/>
      <c r="BW55" s="178"/>
      <c r="BX55" s="178"/>
      <c r="BY55" s="179"/>
      <c r="BZ55" s="8"/>
      <c r="CA55" s="8"/>
      <c r="CB55" s="8"/>
      <c r="CC55" s="8"/>
      <c r="CD55" s="8"/>
      <c r="CE55" s="8"/>
      <c r="CF55" s="8"/>
      <c r="CG55" s="7"/>
      <c r="CH55" s="7"/>
      <c r="CI55" s="7"/>
      <c r="CJ55" s="7"/>
      <c r="CK55" s="7"/>
      <c r="CL55" s="7"/>
      <c r="CM55" s="7"/>
    </row>
    <row r="56" spans="2:91" s="20" customFormat="1" ht="15" x14ac:dyDescent="0.2">
      <c r="B56" s="186" t="s">
        <v>156</v>
      </c>
      <c r="C56" s="187"/>
      <c r="D56" s="187"/>
      <c r="E56" s="187"/>
      <c r="F56" s="187"/>
      <c r="G56" s="187"/>
      <c r="H56" s="187"/>
      <c r="I56" s="187"/>
      <c r="J56" s="187"/>
      <c r="K56" s="187"/>
      <c r="L56" s="187"/>
      <c r="M56" s="187"/>
      <c r="N56" s="187"/>
      <c r="O56" s="187"/>
      <c r="P56" s="187"/>
      <c r="Q56" s="187"/>
      <c r="R56" s="187"/>
      <c r="S56" s="187"/>
      <c r="T56" s="187"/>
      <c r="U56" s="187"/>
      <c r="V56" s="187"/>
      <c r="W56" s="187"/>
      <c r="X56" s="187"/>
      <c r="Y56" s="187"/>
      <c r="Z56" s="187"/>
      <c r="AA56" s="188" t="str">
        <f>IF(B64="zadajte hodnoty do bielych buniek","","neaplikuje sa")</f>
        <v/>
      </c>
      <c r="AB56" s="188"/>
      <c r="AC56" s="188"/>
      <c r="AD56" s="188"/>
      <c r="AE56" s="188"/>
      <c r="AF56" s="188"/>
      <c r="AG56" s="189" t="str">
        <f>IF(B64="zadajte hodnoty do bielych buniek","","neaplikuje sa")</f>
        <v/>
      </c>
      <c r="AH56" s="189"/>
      <c r="AI56" s="189"/>
      <c r="AJ56" s="189"/>
      <c r="AK56" s="189"/>
      <c r="AL56" s="189"/>
      <c r="AM56" s="189"/>
      <c r="AN56" s="189"/>
      <c r="AO56" s="189"/>
      <c r="AP56" s="189"/>
      <c r="AQ56" s="189"/>
      <c r="AR56" s="189"/>
      <c r="AS56" s="189"/>
      <c r="AT56" s="189"/>
      <c r="AU56" s="189"/>
      <c r="AV56" s="189"/>
      <c r="AW56" s="189"/>
      <c r="AX56" s="189"/>
      <c r="AY56" s="189"/>
      <c r="AZ56" s="188" t="str">
        <f>IF(B64="zadajte hodnoty do bielych buniek","","neaplikuje sa")</f>
        <v/>
      </c>
      <c r="BA56" s="188"/>
      <c r="BB56" s="188"/>
      <c r="BC56" s="188"/>
      <c r="BD56" s="188"/>
      <c r="BE56" s="188"/>
      <c r="BF56" s="189" t="str">
        <f>IF(B64="zadajte hodnoty do bielych buniek","","neaplikuje sa")</f>
        <v/>
      </c>
      <c r="BG56" s="189"/>
      <c r="BH56" s="189"/>
      <c r="BI56" s="189"/>
      <c r="BJ56" s="189"/>
      <c r="BK56" s="189"/>
      <c r="BL56" s="189"/>
      <c r="BM56" s="189"/>
      <c r="BN56" s="189"/>
      <c r="BO56" s="189"/>
      <c r="BP56" s="189"/>
      <c r="BQ56" s="189"/>
      <c r="BR56" s="189"/>
      <c r="BS56" s="189"/>
      <c r="BT56" s="189"/>
      <c r="BU56" s="189"/>
      <c r="BV56" s="189"/>
      <c r="BW56" s="189"/>
      <c r="BX56" s="189"/>
      <c r="BY56" s="190"/>
      <c r="BZ56" s="8"/>
      <c r="CA56" s="8"/>
      <c r="CB56" s="8"/>
      <c r="CC56" s="8"/>
      <c r="CD56" s="8"/>
      <c r="CE56" s="8"/>
      <c r="CF56" s="8"/>
      <c r="CG56" s="7"/>
      <c r="CH56" s="7"/>
      <c r="CI56" s="7"/>
      <c r="CJ56" s="7"/>
      <c r="CK56" s="7"/>
      <c r="CL56" s="7"/>
      <c r="CM56" s="7"/>
    </row>
    <row r="57" spans="2:91" s="20" customFormat="1" ht="15" x14ac:dyDescent="0.2">
      <c r="B57" s="135" t="s">
        <v>157</v>
      </c>
      <c r="C57" s="136"/>
      <c r="D57" s="136"/>
      <c r="E57" s="136"/>
      <c r="F57" s="136"/>
      <c r="G57" s="136"/>
      <c r="H57" s="136"/>
      <c r="I57" s="136"/>
      <c r="J57" s="136"/>
      <c r="K57" s="136"/>
      <c r="L57" s="136"/>
      <c r="M57" s="136"/>
      <c r="N57" s="136"/>
      <c r="O57" s="136"/>
      <c r="P57" s="136"/>
      <c r="Q57" s="136"/>
      <c r="R57" s="136"/>
      <c r="S57" s="136"/>
      <c r="T57" s="136"/>
      <c r="U57" s="136"/>
      <c r="V57" s="136"/>
      <c r="W57" s="136"/>
      <c r="X57" s="136"/>
      <c r="Y57" s="136"/>
      <c r="Z57" s="136"/>
      <c r="AA57" s="140" t="str">
        <f>IF(B64="zadajte hodnoty do bielych buniek","","neaplikuje sa")</f>
        <v/>
      </c>
      <c r="AB57" s="140"/>
      <c r="AC57" s="140"/>
      <c r="AD57" s="140"/>
      <c r="AE57" s="140"/>
      <c r="AF57" s="140"/>
      <c r="AG57" s="139" t="str">
        <f>IF(B64="zadajte hodnoty do bielych buniek","","neaplikuje sa")</f>
        <v/>
      </c>
      <c r="AH57" s="139"/>
      <c r="AI57" s="139"/>
      <c r="AJ57" s="139"/>
      <c r="AK57" s="139"/>
      <c r="AL57" s="139"/>
      <c r="AM57" s="139"/>
      <c r="AN57" s="139"/>
      <c r="AO57" s="139"/>
      <c r="AP57" s="139"/>
      <c r="AQ57" s="139"/>
      <c r="AR57" s="139"/>
      <c r="AS57" s="139"/>
      <c r="AT57" s="139"/>
      <c r="AU57" s="139"/>
      <c r="AV57" s="139"/>
      <c r="AW57" s="139"/>
      <c r="AX57" s="139"/>
      <c r="AY57" s="139"/>
      <c r="AZ57" s="140" t="str">
        <f>IF(B64="zadajte hodnoty do bielych buniek","","neaplikuje sa")</f>
        <v/>
      </c>
      <c r="BA57" s="140"/>
      <c r="BB57" s="140"/>
      <c r="BC57" s="140"/>
      <c r="BD57" s="140"/>
      <c r="BE57" s="140"/>
      <c r="BF57" s="139" t="str">
        <f>IF(B64="zadajte hodnoty do bielych buniek","","neaplikuje sa")</f>
        <v/>
      </c>
      <c r="BG57" s="139"/>
      <c r="BH57" s="139"/>
      <c r="BI57" s="139"/>
      <c r="BJ57" s="139"/>
      <c r="BK57" s="139"/>
      <c r="BL57" s="139"/>
      <c r="BM57" s="139"/>
      <c r="BN57" s="139"/>
      <c r="BO57" s="139"/>
      <c r="BP57" s="139"/>
      <c r="BQ57" s="139"/>
      <c r="BR57" s="139"/>
      <c r="BS57" s="139"/>
      <c r="BT57" s="139"/>
      <c r="BU57" s="139"/>
      <c r="BV57" s="139"/>
      <c r="BW57" s="139"/>
      <c r="BX57" s="139"/>
      <c r="BY57" s="192"/>
      <c r="BZ57" s="8"/>
      <c r="CA57" s="8"/>
      <c r="CB57" s="8"/>
      <c r="CC57" s="8"/>
      <c r="CD57" s="8"/>
      <c r="CE57" s="8"/>
      <c r="CF57" s="8"/>
      <c r="CG57" s="7"/>
      <c r="CH57" s="7"/>
      <c r="CI57" s="7"/>
      <c r="CJ57" s="7"/>
      <c r="CK57" s="7"/>
      <c r="CL57" s="7"/>
      <c r="CM57" s="7"/>
    </row>
    <row r="58" spans="2:91" s="20" customFormat="1" ht="15" x14ac:dyDescent="0.2">
      <c r="B58" s="135" t="s">
        <v>158</v>
      </c>
      <c r="C58" s="136"/>
      <c r="D58" s="136"/>
      <c r="E58" s="136"/>
      <c r="F58" s="136"/>
      <c r="G58" s="136"/>
      <c r="H58" s="136"/>
      <c r="I58" s="136"/>
      <c r="J58" s="136"/>
      <c r="K58" s="136"/>
      <c r="L58" s="136"/>
      <c r="M58" s="136"/>
      <c r="N58" s="136"/>
      <c r="O58" s="136"/>
      <c r="P58" s="136"/>
      <c r="Q58" s="136"/>
      <c r="R58" s="136"/>
      <c r="S58" s="136"/>
      <c r="T58" s="136"/>
      <c r="U58" s="136"/>
      <c r="V58" s="136"/>
      <c r="W58" s="136"/>
      <c r="X58" s="136"/>
      <c r="Y58" s="136"/>
      <c r="Z58" s="136"/>
      <c r="AA58" s="140" t="str">
        <f>IF(B64="zadajte hodnoty do bielych buniek","",IF(OR(AF49="Zriaďovateľ podniku je v nútenej správe",AF49="Zriaďovateľ podniku spĺňa podmienky pre zavedenie nútenej správy"),"ťažkosti","OK"))</f>
        <v/>
      </c>
      <c r="AB58" s="140"/>
      <c r="AC58" s="140"/>
      <c r="AD58" s="140"/>
      <c r="AE58" s="140"/>
      <c r="AF58" s="140"/>
      <c r="AG58" s="140"/>
      <c r="AH58" s="140"/>
      <c r="AI58" s="140"/>
      <c r="AJ58" s="140"/>
      <c r="AK58" s="140"/>
      <c r="AL58" s="140"/>
      <c r="AM58" s="140"/>
      <c r="AN58" s="140"/>
      <c r="AO58" s="140"/>
      <c r="AP58" s="140"/>
      <c r="AQ58" s="140"/>
      <c r="AR58" s="140"/>
      <c r="AS58" s="140"/>
      <c r="AT58" s="140"/>
      <c r="AU58" s="140"/>
      <c r="AV58" s="140"/>
      <c r="AW58" s="140"/>
      <c r="AX58" s="140"/>
      <c r="AY58" s="140"/>
      <c r="AZ58" s="140" t="str">
        <f>IF(B64="zadajte hodnoty do bielych buniek","","neaplikuje sa")</f>
        <v/>
      </c>
      <c r="BA58" s="140"/>
      <c r="BB58" s="140"/>
      <c r="BC58" s="140"/>
      <c r="BD58" s="140"/>
      <c r="BE58" s="140"/>
      <c r="BF58" s="140" t="str">
        <f>IF(B64="zadajte hodnoty do bielych buniek","",AA58)</f>
        <v/>
      </c>
      <c r="BG58" s="140"/>
      <c r="BH58" s="140"/>
      <c r="BI58" s="140"/>
      <c r="BJ58" s="140"/>
      <c r="BK58" s="140"/>
      <c r="BL58" s="140"/>
      <c r="BM58" s="140"/>
      <c r="BN58" s="140"/>
      <c r="BO58" s="140"/>
      <c r="BP58" s="140"/>
      <c r="BQ58" s="140"/>
      <c r="BR58" s="140"/>
      <c r="BS58" s="140"/>
      <c r="BT58" s="140"/>
      <c r="BU58" s="140"/>
      <c r="BV58" s="140"/>
      <c r="BW58" s="140"/>
      <c r="BX58" s="140"/>
      <c r="BY58" s="201"/>
      <c r="BZ58" s="8"/>
      <c r="CA58" s="8"/>
      <c r="CB58" s="8"/>
      <c r="CC58" s="8"/>
      <c r="CD58" s="8"/>
      <c r="CE58" s="8"/>
      <c r="CF58" s="8"/>
      <c r="CG58" s="7"/>
      <c r="CH58" s="7"/>
      <c r="CI58" s="7"/>
      <c r="CJ58" s="7"/>
      <c r="CK58" s="7"/>
      <c r="CL58" s="7"/>
      <c r="CM58" s="7"/>
    </row>
    <row r="59" spans="2:91" s="20" customFormat="1" ht="15" x14ac:dyDescent="0.2">
      <c r="B59" s="135" t="s">
        <v>159</v>
      </c>
      <c r="C59" s="136"/>
      <c r="D59" s="136"/>
      <c r="E59" s="136"/>
      <c r="F59" s="136"/>
      <c r="G59" s="136"/>
      <c r="H59" s="136"/>
      <c r="I59" s="136"/>
      <c r="J59" s="136"/>
      <c r="K59" s="136"/>
      <c r="L59" s="136"/>
      <c r="M59" s="136"/>
      <c r="N59" s="136"/>
      <c r="O59" s="136"/>
      <c r="P59" s="136"/>
      <c r="Q59" s="136"/>
      <c r="R59" s="136"/>
      <c r="S59" s="136"/>
      <c r="T59" s="136"/>
      <c r="U59" s="136"/>
      <c r="V59" s="136"/>
      <c r="W59" s="136"/>
      <c r="X59" s="136"/>
      <c r="Y59" s="136"/>
      <c r="Z59" s="136"/>
      <c r="AA59" s="140" t="str">
        <f>IF(B64="zadajte hodnoty do bielych buniek","","neaplikuje sa")</f>
        <v/>
      </c>
      <c r="AB59" s="140"/>
      <c r="AC59" s="140"/>
      <c r="AD59" s="140"/>
      <c r="AE59" s="140"/>
      <c r="AF59" s="140"/>
      <c r="AG59" s="140"/>
      <c r="AH59" s="140"/>
      <c r="AI59" s="140"/>
      <c r="AJ59" s="140"/>
      <c r="AK59" s="140"/>
      <c r="AL59" s="140"/>
      <c r="AM59" s="140"/>
      <c r="AN59" s="140"/>
      <c r="AO59" s="140"/>
      <c r="AP59" s="140"/>
      <c r="AQ59" s="140"/>
      <c r="AR59" s="140"/>
      <c r="AS59" s="140"/>
      <c r="AT59" s="140"/>
      <c r="AU59" s="140"/>
      <c r="AV59" s="140"/>
      <c r="AW59" s="140"/>
      <c r="AX59" s="140"/>
      <c r="AY59" s="140"/>
      <c r="AZ59" s="140" t="str">
        <f>IF(B64="zadajte hodnoty do bielych buniek","","neaplikuje sa")</f>
        <v/>
      </c>
      <c r="BA59" s="140"/>
      <c r="BB59" s="140"/>
      <c r="BC59" s="140"/>
      <c r="BD59" s="140"/>
      <c r="BE59" s="140"/>
      <c r="BF59" s="140" t="str">
        <f>IF(B64="zadajte hodnoty do bielych buniek","","neaplikuje sa")</f>
        <v/>
      </c>
      <c r="BG59" s="140"/>
      <c r="BH59" s="140"/>
      <c r="BI59" s="140"/>
      <c r="BJ59" s="140"/>
      <c r="BK59" s="140"/>
      <c r="BL59" s="140"/>
      <c r="BM59" s="140"/>
      <c r="BN59" s="140"/>
      <c r="BO59" s="140"/>
      <c r="BP59" s="140"/>
      <c r="BQ59" s="140"/>
      <c r="BR59" s="140"/>
      <c r="BS59" s="140"/>
      <c r="BT59" s="140"/>
      <c r="BU59" s="140"/>
      <c r="BV59" s="140"/>
      <c r="BW59" s="140"/>
      <c r="BX59" s="140"/>
      <c r="BY59" s="201"/>
      <c r="BZ59" s="8"/>
      <c r="CA59" s="8"/>
      <c r="CB59" s="8"/>
      <c r="CC59" s="8"/>
      <c r="CD59" s="8"/>
      <c r="CE59" s="8"/>
      <c r="CF59" s="8"/>
      <c r="CG59" s="7"/>
      <c r="CH59" s="7"/>
      <c r="CI59" s="7"/>
      <c r="CJ59" s="7"/>
      <c r="CK59" s="7"/>
      <c r="CL59" s="7"/>
      <c r="CM59" s="7"/>
    </row>
    <row r="60" spans="2:91" s="20" customFormat="1" ht="15" x14ac:dyDescent="0.2">
      <c r="B60" s="135" t="s">
        <v>160</v>
      </c>
      <c r="C60" s="136"/>
      <c r="D60" s="136"/>
      <c r="E60" s="136"/>
      <c r="F60" s="136"/>
      <c r="G60" s="136"/>
      <c r="H60" s="136"/>
      <c r="I60" s="136"/>
      <c r="J60" s="136"/>
      <c r="K60" s="136"/>
      <c r="L60" s="136"/>
      <c r="M60" s="136"/>
      <c r="N60" s="136"/>
      <c r="O60" s="136"/>
      <c r="P60" s="136"/>
      <c r="Q60" s="136"/>
      <c r="R60" s="136"/>
      <c r="S60" s="136"/>
      <c r="T60" s="136"/>
      <c r="U60" s="136"/>
      <c r="V60" s="136"/>
      <c r="W60" s="136"/>
      <c r="X60" s="136"/>
      <c r="Y60" s="136"/>
      <c r="Z60" s="136"/>
      <c r="AA60" s="140" t="str">
        <f>IF(B64="zadajte hodnoty do bielych buniek","",IF(AB33="nemám výkaz","neaplikuje sa",IF(AG39=0,"ťažkosti",IF(OR(AG38/AG39&lt;0,AG38/AG39&gt;7.5),"ťažkosti","OK"))))</f>
        <v/>
      </c>
      <c r="AB60" s="140"/>
      <c r="AC60" s="140"/>
      <c r="AD60" s="140"/>
      <c r="AE60" s="140"/>
      <c r="AF60" s="140"/>
      <c r="AG60" s="139" t="str">
        <f>IF(B64="zadajte hodnoty do bielych buniek","",IF(AZ33="nemám výkaz","neaplikuje sa",IF(BF39=0,"ťažkosti",IF(OR(BF38/BF39&lt;0,BF38/BF39&gt;7.5),"ťažkosti","OK"))))</f>
        <v/>
      </c>
      <c r="AH60" s="139"/>
      <c r="AI60" s="139"/>
      <c r="AJ60" s="139"/>
      <c r="AK60" s="139"/>
      <c r="AL60" s="139"/>
      <c r="AM60" s="139"/>
      <c r="AN60" s="139"/>
      <c r="AO60" s="139"/>
      <c r="AP60" s="139"/>
      <c r="AQ60" s="139"/>
      <c r="AR60" s="139"/>
      <c r="AS60" s="139"/>
      <c r="AT60" s="139"/>
      <c r="AU60" s="139"/>
      <c r="AV60" s="139"/>
      <c r="AW60" s="139"/>
      <c r="AX60" s="139"/>
      <c r="AY60" s="139"/>
      <c r="AZ60" s="140" t="str">
        <f>IF(B64="zadajte hodnoty do bielych buniek","","neaplikuje sa")</f>
        <v/>
      </c>
      <c r="BA60" s="140"/>
      <c r="BB60" s="140"/>
      <c r="BC60" s="140"/>
      <c r="BD60" s="140"/>
      <c r="BE60" s="140"/>
      <c r="BF60" s="139" t="str">
        <f>IF(B64="zadajte hodnoty do bielych buniek","",IF(OR(AB33="nemám výkaz",AZ33="nemám výkaz"),"neaplikuje sa",IF(AND(AA60="ťažkosti",AG60="ťažkosti",AA61="ťažkosti",AG61="ťažkosti"),"ťažkosti","OK")))</f>
        <v/>
      </c>
      <c r="BG60" s="139"/>
      <c r="BH60" s="139"/>
      <c r="BI60" s="139"/>
      <c r="BJ60" s="139"/>
      <c r="BK60" s="139"/>
      <c r="BL60" s="139"/>
      <c r="BM60" s="139"/>
      <c r="BN60" s="139"/>
      <c r="BO60" s="139"/>
      <c r="BP60" s="139"/>
      <c r="BQ60" s="139"/>
      <c r="BR60" s="139"/>
      <c r="BS60" s="139"/>
      <c r="BT60" s="139"/>
      <c r="BU60" s="139"/>
      <c r="BV60" s="139"/>
      <c r="BW60" s="139"/>
      <c r="BX60" s="139"/>
      <c r="BY60" s="192"/>
      <c r="BZ60" s="8"/>
      <c r="CA60" s="8"/>
      <c r="CB60" s="8"/>
      <c r="CC60" s="8"/>
      <c r="CD60" s="8"/>
      <c r="CE60" s="8"/>
      <c r="CF60" s="8"/>
      <c r="CG60" s="7"/>
      <c r="CH60" s="7"/>
      <c r="CI60" s="7"/>
      <c r="CJ60" s="7"/>
      <c r="CK60" s="7"/>
      <c r="CL60" s="7"/>
      <c r="CM60" s="7"/>
    </row>
    <row r="61" spans="2:91" s="20" customFormat="1" ht="15.75" thickBot="1" x14ac:dyDescent="0.25">
      <c r="B61" s="137" t="s">
        <v>161</v>
      </c>
      <c r="C61" s="138"/>
      <c r="D61" s="138"/>
      <c r="E61" s="138"/>
      <c r="F61" s="138"/>
      <c r="G61" s="138"/>
      <c r="H61" s="138"/>
      <c r="I61" s="138"/>
      <c r="J61" s="138"/>
      <c r="K61" s="138"/>
      <c r="L61" s="138"/>
      <c r="M61" s="138"/>
      <c r="N61" s="138"/>
      <c r="O61" s="138"/>
      <c r="P61" s="138"/>
      <c r="Q61" s="138"/>
      <c r="R61" s="138"/>
      <c r="S61" s="138"/>
      <c r="T61" s="138"/>
      <c r="U61" s="138"/>
      <c r="V61" s="138"/>
      <c r="W61" s="138"/>
      <c r="X61" s="138"/>
      <c r="Y61" s="138"/>
      <c r="Z61" s="138"/>
      <c r="AA61" s="191" t="str">
        <f>IF(B64="zadajte hodnoty do bielych buniek","",IF(AB33="nemám výkaz","neaplikuje sa",IF(AG41=0,"OK",IF(AG43/AG41&lt;1,"ťažkosti","OK"))))</f>
        <v/>
      </c>
      <c r="AB61" s="191"/>
      <c r="AC61" s="191"/>
      <c r="AD61" s="191"/>
      <c r="AE61" s="191"/>
      <c r="AF61" s="191"/>
      <c r="AG61" s="193" t="str">
        <f>IF(B64="zadajte hodnoty do bielych buniek","",IF(AZ33="nemám výkaz","neaplikuje sa",IF(BF41=0,"OK",IF(BF43/BF41&lt;1,"ťažkosti","OK"))))</f>
        <v/>
      </c>
      <c r="AH61" s="193"/>
      <c r="AI61" s="193"/>
      <c r="AJ61" s="193"/>
      <c r="AK61" s="193"/>
      <c r="AL61" s="193"/>
      <c r="AM61" s="193"/>
      <c r="AN61" s="193"/>
      <c r="AO61" s="193"/>
      <c r="AP61" s="193"/>
      <c r="AQ61" s="193"/>
      <c r="AR61" s="193"/>
      <c r="AS61" s="193"/>
      <c r="AT61" s="193"/>
      <c r="AU61" s="193"/>
      <c r="AV61" s="193"/>
      <c r="AW61" s="193"/>
      <c r="AX61" s="193"/>
      <c r="AY61" s="193"/>
      <c r="AZ61" s="191"/>
      <c r="BA61" s="191"/>
      <c r="BB61" s="191"/>
      <c r="BC61" s="191"/>
      <c r="BD61" s="191"/>
      <c r="BE61" s="191"/>
      <c r="BF61" s="193"/>
      <c r="BG61" s="193"/>
      <c r="BH61" s="193"/>
      <c r="BI61" s="193"/>
      <c r="BJ61" s="193"/>
      <c r="BK61" s="193"/>
      <c r="BL61" s="193"/>
      <c r="BM61" s="193"/>
      <c r="BN61" s="193"/>
      <c r="BO61" s="193"/>
      <c r="BP61" s="193"/>
      <c r="BQ61" s="193"/>
      <c r="BR61" s="193"/>
      <c r="BS61" s="193"/>
      <c r="BT61" s="193"/>
      <c r="BU61" s="193"/>
      <c r="BV61" s="193"/>
      <c r="BW61" s="193"/>
      <c r="BX61" s="193"/>
      <c r="BY61" s="194"/>
      <c r="BZ61" s="8"/>
      <c r="CA61" s="8"/>
      <c r="CB61" s="8"/>
      <c r="CC61" s="8"/>
      <c r="CD61" s="8"/>
      <c r="CE61" s="8"/>
      <c r="CF61" s="8"/>
      <c r="CG61" s="7"/>
      <c r="CH61" s="7"/>
      <c r="CI61" s="7"/>
      <c r="CJ61" s="7"/>
      <c r="CK61" s="7"/>
      <c r="CL61" s="7"/>
      <c r="CM61" s="7"/>
    </row>
    <row r="62" spans="2:91" s="20" customFormat="1" x14ac:dyDescent="0.2">
      <c r="B62" s="52"/>
      <c r="C62" s="52"/>
      <c r="D62" s="52"/>
      <c r="E62" s="52"/>
      <c r="F62" s="52"/>
      <c r="G62" s="52"/>
      <c r="H62" s="52"/>
      <c r="I62" s="52"/>
      <c r="J62" s="52"/>
      <c r="K62" s="52"/>
      <c r="L62" s="52"/>
      <c r="M62" s="52"/>
      <c r="N62" s="52"/>
      <c r="O62" s="52"/>
      <c r="P62" s="52"/>
      <c r="Q62" s="52"/>
      <c r="R62" s="52"/>
      <c r="S62" s="52"/>
      <c r="T62" s="52"/>
      <c r="U62" s="52"/>
      <c r="V62" s="52"/>
      <c r="W62" s="52"/>
      <c r="X62" s="52"/>
      <c r="Y62" s="52"/>
      <c r="Z62" s="52"/>
      <c r="AA62" s="52"/>
      <c r="AB62" s="52"/>
      <c r="AC62" s="52"/>
      <c r="AD62" s="52"/>
      <c r="AE62" s="32"/>
      <c r="AF62" s="32"/>
      <c r="AG62" s="32"/>
      <c r="AH62" s="32"/>
      <c r="AI62" s="32"/>
      <c r="AJ62" s="32"/>
      <c r="AK62" s="32"/>
      <c r="AL62" s="32"/>
      <c r="AM62" s="32"/>
      <c r="AN62" s="32"/>
      <c r="AO62" s="32"/>
      <c r="AP62" s="32"/>
      <c r="AQ62" s="32"/>
      <c r="AR62" s="32"/>
      <c r="AS62" s="32"/>
      <c r="AT62" s="32"/>
      <c r="AU62" s="32"/>
      <c r="AV62" s="32"/>
      <c r="AW62" s="32"/>
      <c r="AX62" s="32"/>
      <c r="AY62" s="32"/>
      <c r="AZ62" s="32"/>
      <c r="BA62" s="32"/>
      <c r="BB62" s="32"/>
      <c r="BC62" s="32"/>
      <c r="BD62" s="32"/>
      <c r="BE62" s="32"/>
      <c r="BF62" s="32"/>
      <c r="BG62" s="32"/>
      <c r="BH62" s="32"/>
      <c r="BI62" s="32"/>
      <c r="BJ62" s="32"/>
      <c r="BK62" s="32"/>
      <c r="BL62" s="32"/>
      <c r="BM62" s="32"/>
      <c r="BN62" s="32"/>
      <c r="BO62" s="32"/>
      <c r="BP62" s="32"/>
      <c r="BQ62" s="32"/>
      <c r="BR62" s="32"/>
      <c r="BS62" s="32"/>
      <c r="BT62" s="32"/>
      <c r="BU62" s="32"/>
      <c r="BV62" s="32"/>
      <c r="BW62" s="53"/>
      <c r="BX62" s="53"/>
      <c r="BY62" s="29"/>
      <c r="BZ62" s="8"/>
      <c r="CA62" s="8"/>
      <c r="CB62" s="8"/>
      <c r="CC62" s="8"/>
      <c r="CD62" s="8"/>
      <c r="CE62" s="8"/>
      <c r="CF62" s="8"/>
      <c r="CG62" s="7"/>
      <c r="CH62" s="7"/>
      <c r="CI62" s="7"/>
      <c r="CJ62" s="7"/>
      <c r="CK62" s="7"/>
      <c r="CL62" s="7"/>
      <c r="CM62" s="7"/>
    </row>
    <row r="63" spans="2:91" ht="18" x14ac:dyDescent="0.2">
      <c r="B63" s="268" t="s">
        <v>163</v>
      </c>
      <c r="C63" s="268"/>
      <c r="D63" s="268"/>
      <c r="E63" s="268"/>
      <c r="F63" s="268"/>
      <c r="G63" s="268"/>
      <c r="H63" s="268"/>
      <c r="I63" s="268"/>
      <c r="J63" s="268"/>
      <c r="K63" s="268"/>
      <c r="L63" s="268"/>
      <c r="M63" s="268"/>
      <c r="N63" s="268"/>
      <c r="O63" s="268"/>
      <c r="P63" s="268"/>
      <c r="Q63" s="268"/>
      <c r="R63" s="268"/>
      <c r="S63" s="268"/>
      <c r="T63" s="268"/>
      <c r="U63" s="268"/>
      <c r="V63" s="268"/>
      <c r="W63" s="268"/>
      <c r="X63" s="268"/>
      <c r="Y63" s="268"/>
      <c r="Z63" s="268"/>
      <c r="AA63" s="268"/>
      <c r="AB63" s="268"/>
      <c r="AC63" s="268"/>
      <c r="AD63" s="268"/>
      <c r="AE63" s="268"/>
      <c r="AF63" s="268"/>
      <c r="AG63" s="268"/>
      <c r="AH63" s="268"/>
      <c r="AI63" s="268"/>
      <c r="AJ63" s="268"/>
      <c r="AK63" s="268"/>
      <c r="AL63" s="268"/>
      <c r="AM63" s="268"/>
      <c r="AN63" s="268"/>
      <c r="AO63" s="268"/>
      <c r="AP63" s="268"/>
      <c r="AQ63" s="268"/>
      <c r="AR63" s="268"/>
      <c r="AS63" s="268"/>
      <c r="AT63" s="268"/>
      <c r="AU63" s="268"/>
      <c r="AV63" s="268"/>
      <c r="AW63" s="268"/>
      <c r="AX63" s="268"/>
      <c r="AY63" s="268"/>
      <c r="AZ63" s="268"/>
      <c r="BA63" s="268"/>
      <c r="BB63" s="268"/>
      <c r="BC63" s="268"/>
      <c r="BD63" s="268"/>
      <c r="BE63" s="268"/>
      <c r="BF63" s="268"/>
      <c r="BG63" s="268"/>
      <c r="BH63" s="268"/>
      <c r="BI63" s="268"/>
      <c r="BJ63" s="268"/>
      <c r="BK63" s="268"/>
      <c r="BL63" s="268"/>
      <c r="BM63" s="268"/>
      <c r="BN63" s="268"/>
      <c r="BO63" s="268"/>
      <c r="BP63" s="268"/>
      <c r="BQ63" s="268"/>
      <c r="BR63" s="268"/>
      <c r="BS63" s="268"/>
      <c r="BT63" s="268"/>
      <c r="BU63" s="268"/>
      <c r="BV63" s="268"/>
      <c r="BW63" s="268"/>
      <c r="BX63" s="268"/>
      <c r="BY63" s="268"/>
    </row>
    <row r="64" spans="2:91" ht="27.75" customHeight="1" thickBot="1" x14ac:dyDescent="0.25">
      <c r="B64" s="209" t="str">
        <f>IF(OR(T13="",T14="",T19="",T20="",T21="",AB33="",AZ33="",AND(AG38="",AA38&lt;&gt;"----"),AND(AG39="",AA39&lt;&gt;"----"),AND(AG40="",AA40&lt;&gt;"----"),AND(AG41="",AA41&lt;&gt;"----"),AND(AG42="",AA42&lt;&gt;"----"),AND(BF38="",AZ38&lt;&gt;"----"),AND(BF39="",AZ39&lt;&gt;"----"),AND(BF40="",AZ40&lt;&gt;"----"),AND(BF41="",AZ41&lt;&gt;"----"),AND(BF42="",AZ42&lt;&gt;"----"),AF49=""),"zadajte hodnoty do bielych buniek","OK")</f>
        <v>zadajte hodnoty do bielych buniek</v>
      </c>
      <c r="C64" s="209"/>
      <c r="D64" s="209"/>
      <c r="E64" s="209"/>
      <c r="F64" s="209"/>
      <c r="G64" s="209"/>
      <c r="H64" s="209"/>
      <c r="I64" s="209"/>
      <c r="J64" s="209"/>
      <c r="K64" s="209"/>
      <c r="L64" s="209"/>
      <c r="M64" s="209"/>
      <c r="N64" s="209"/>
      <c r="O64" s="209"/>
      <c r="P64" s="209"/>
      <c r="Q64" s="209"/>
      <c r="R64" s="209"/>
      <c r="S64" s="209"/>
      <c r="T64" s="209"/>
      <c r="U64" s="209"/>
      <c r="V64" s="209"/>
      <c r="W64" s="209"/>
      <c r="X64" s="209"/>
      <c r="Y64" s="209"/>
      <c r="Z64" s="209"/>
      <c r="AA64" s="209"/>
      <c r="AB64" s="209"/>
      <c r="AC64" s="209"/>
      <c r="AD64" s="209"/>
      <c r="AE64" s="209"/>
      <c r="AF64" s="209"/>
      <c r="AG64" s="209"/>
      <c r="AH64" s="209"/>
      <c r="AI64" s="209"/>
      <c r="AJ64" s="209"/>
      <c r="AK64" s="209"/>
      <c r="AL64" s="209"/>
      <c r="AM64" s="209"/>
      <c r="AN64" s="209"/>
      <c r="AO64" s="209"/>
      <c r="AP64" s="209"/>
      <c r="AQ64" s="209"/>
      <c r="AR64" s="209"/>
      <c r="AS64" s="209"/>
      <c r="AT64" s="209"/>
      <c r="AU64" s="209"/>
      <c r="AV64" s="209"/>
      <c r="AW64" s="209"/>
      <c r="AX64" s="209"/>
      <c r="AY64" s="209"/>
      <c r="AZ64" s="209"/>
      <c r="BA64" s="209"/>
      <c r="BB64" s="209"/>
      <c r="BC64" s="209"/>
      <c r="BD64" s="209"/>
      <c r="BE64" s="209"/>
      <c r="BF64" s="209"/>
      <c r="BG64" s="209"/>
      <c r="BH64" s="209"/>
      <c r="BI64" s="209"/>
      <c r="BJ64" s="209"/>
      <c r="BK64" s="209"/>
      <c r="BL64" s="209"/>
      <c r="BM64" s="209"/>
      <c r="BN64" s="209"/>
      <c r="BO64" s="209"/>
      <c r="BP64" s="209"/>
      <c r="BQ64" s="209"/>
      <c r="BR64" s="209"/>
      <c r="BS64" s="209"/>
      <c r="BT64" s="209"/>
      <c r="BU64" s="209"/>
      <c r="BV64" s="209"/>
      <c r="BW64" s="209"/>
      <c r="BX64" s="209"/>
      <c r="BY64" s="209"/>
    </row>
    <row r="65" spans="2:77" ht="13.5" thickTop="1" x14ac:dyDescent="0.2">
      <c r="B65" s="41"/>
      <c r="C65" s="41"/>
      <c r="D65" s="4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195" t="str">
        <f>IF(B64="zadajte hodnoty do bielych buniek","",IF(OR(BF56="ťažkosti",BF57="ťažkosti",BF58="ťažkosti",BF59="ťažkosti",BF60="ťažkosti"),"podnik je v ťažkostiach","podnik nie je v ťažkostiach"))</f>
        <v/>
      </c>
      <c r="AE65" s="196"/>
      <c r="AF65" s="196"/>
      <c r="AG65" s="196"/>
      <c r="AH65" s="196"/>
      <c r="AI65" s="196"/>
      <c r="AJ65" s="196"/>
      <c r="AK65" s="196"/>
      <c r="AL65" s="196"/>
      <c r="AM65" s="196"/>
      <c r="AN65" s="196"/>
      <c r="AO65" s="196"/>
      <c r="AP65" s="196"/>
      <c r="AQ65" s="196"/>
      <c r="AR65" s="196"/>
      <c r="AS65" s="196"/>
      <c r="AT65" s="196"/>
      <c r="AU65" s="196"/>
      <c r="AV65" s="196"/>
      <c r="AW65" s="197"/>
      <c r="AX65" s="22"/>
      <c r="AY65" s="22"/>
      <c r="AZ65" s="22"/>
      <c r="BA65" s="22"/>
      <c r="BB65" s="22"/>
      <c r="BC65" s="22"/>
      <c r="BD65" s="22"/>
      <c r="BE65" s="22"/>
      <c r="BF65" s="22"/>
      <c r="BG65" s="22"/>
      <c r="BH65" s="22"/>
      <c r="BI65" s="22"/>
      <c r="BJ65" s="22"/>
      <c r="BK65" s="22"/>
      <c r="BL65" s="22"/>
      <c r="BM65" s="22"/>
      <c r="BN65" s="22"/>
      <c r="BO65" s="22"/>
      <c r="BP65" s="22"/>
      <c r="BQ65" s="22"/>
      <c r="BR65" s="22"/>
      <c r="BS65" s="22"/>
      <c r="BT65" s="22"/>
      <c r="BU65" s="22"/>
      <c r="BV65" s="22"/>
      <c r="BW65" s="22"/>
      <c r="BX65" s="22"/>
      <c r="BY65" s="27"/>
    </row>
    <row r="66" spans="2:77" ht="13.5" thickBot="1" x14ac:dyDescent="0.25">
      <c r="B66" s="41"/>
      <c r="C66" s="41"/>
      <c r="D66" s="4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198"/>
      <c r="AE66" s="199"/>
      <c r="AF66" s="199"/>
      <c r="AG66" s="199"/>
      <c r="AH66" s="199"/>
      <c r="AI66" s="199"/>
      <c r="AJ66" s="199"/>
      <c r="AK66" s="199"/>
      <c r="AL66" s="199"/>
      <c r="AM66" s="199"/>
      <c r="AN66" s="199"/>
      <c r="AO66" s="199"/>
      <c r="AP66" s="199"/>
      <c r="AQ66" s="199"/>
      <c r="AR66" s="199"/>
      <c r="AS66" s="199"/>
      <c r="AT66" s="199"/>
      <c r="AU66" s="199"/>
      <c r="AV66" s="199"/>
      <c r="AW66" s="200"/>
      <c r="AX66" s="22"/>
      <c r="AY66" s="22"/>
      <c r="AZ66" s="22"/>
      <c r="BA66" s="22"/>
      <c r="BB66" s="22"/>
      <c r="BC66" s="22"/>
      <c r="BD66" s="22"/>
      <c r="BE66" s="22"/>
      <c r="BF66" s="22"/>
      <c r="BG66" s="22"/>
      <c r="BH66" s="22"/>
      <c r="BI66" s="22"/>
      <c r="BJ66" s="22"/>
      <c r="BK66" s="22"/>
      <c r="BL66" s="22"/>
      <c r="BM66" s="22"/>
      <c r="BN66" s="22"/>
      <c r="BO66" s="22"/>
      <c r="BP66" s="22"/>
      <c r="BQ66" s="22"/>
      <c r="BR66" s="22"/>
      <c r="BS66" s="22"/>
      <c r="BT66" s="22"/>
      <c r="BU66" s="22"/>
      <c r="BV66" s="22"/>
      <c r="BW66" s="22"/>
      <c r="BX66" s="22"/>
      <c r="BY66" s="27"/>
    </row>
    <row r="67" spans="2:77" ht="14.25" thickTop="1" thickBot="1" x14ac:dyDescent="0.25">
      <c r="B67" s="41"/>
      <c r="C67" s="41"/>
      <c r="D67" s="4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2"/>
      <c r="AS67" s="22"/>
      <c r="AT67" s="22"/>
      <c r="AU67" s="22"/>
      <c r="AV67" s="22"/>
      <c r="AW67" s="22"/>
      <c r="AX67" s="22"/>
      <c r="AY67" s="22"/>
      <c r="AZ67" s="22"/>
      <c r="BA67" s="22"/>
      <c r="BB67" s="22"/>
      <c r="BC67" s="22"/>
      <c r="BD67" s="22"/>
      <c r="BE67" s="22"/>
      <c r="BF67" s="22"/>
      <c r="BG67" s="22"/>
      <c r="BH67" s="22"/>
      <c r="BI67" s="22"/>
      <c r="BJ67" s="22"/>
      <c r="BK67" s="22"/>
      <c r="BL67" s="22"/>
      <c r="BM67" s="22"/>
      <c r="BN67" s="22"/>
      <c r="BO67" s="22"/>
      <c r="BP67" s="22"/>
      <c r="BQ67" s="22"/>
      <c r="BR67" s="22"/>
      <c r="BS67" s="22"/>
      <c r="BT67" s="22"/>
      <c r="BU67" s="22"/>
      <c r="BV67" s="22"/>
      <c r="BW67" s="22"/>
      <c r="BX67" s="22"/>
      <c r="BY67" s="27"/>
    </row>
    <row r="68" spans="2:77" ht="15.75" thickBot="1" x14ac:dyDescent="0.3">
      <c r="B68" s="202" t="s">
        <v>175</v>
      </c>
      <c r="C68" s="203"/>
      <c r="D68" s="203"/>
      <c r="E68" s="203"/>
      <c r="F68" s="203"/>
      <c r="G68" s="203"/>
      <c r="H68" s="203"/>
      <c r="I68" s="203"/>
      <c r="J68" s="203"/>
      <c r="K68" s="203"/>
      <c r="L68" s="203"/>
      <c r="M68" s="203"/>
      <c r="N68" s="203"/>
      <c r="O68" s="203"/>
      <c r="P68" s="203"/>
      <c r="Q68" s="203"/>
      <c r="R68" s="203"/>
      <c r="S68" s="203"/>
      <c r="T68" s="203"/>
      <c r="U68" s="203"/>
      <c r="V68" s="203"/>
      <c r="W68" s="203"/>
      <c r="X68" s="203"/>
      <c r="Y68" s="203"/>
      <c r="Z68" s="204"/>
      <c r="AA68" s="205"/>
      <c r="AB68" s="206"/>
      <c r="AC68" s="206"/>
      <c r="AD68" s="206"/>
      <c r="AE68" s="206"/>
      <c r="AF68" s="206"/>
      <c r="AG68" s="206"/>
      <c r="AH68" s="206"/>
      <c r="AI68" s="206"/>
      <c r="AJ68" s="206"/>
      <c r="AK68" s="206"/>
      <c r="AL68" s="206"/>
      <c r="AM68" s="206"/>
      <c r="AN68" s="206"/>
      <c r="AO68" s="207"/>
      <c r="AP68" s="22"/>
      <c r="AQ68" s="22"/>
      <c r="AR68" s="22"/>
      <c r="AS68" s="22"/>
      <c r="AT68" s="22"/>
      <c r="AU68" s="22"/>
      <c r="AV68" s="22"/>
      <c r="AW68" s="22"/>
      <c r="AX68" s="22"/>
      <c r="AY68" s="22"/>
      <c r="AZ68" s="22"/>
      <c r="BA68" s="22"/>
      <c r="BB68" s="22"/>
      <c r="BC68" s="22"/>
      <c r="BD68" s="22"/>
      <c r="BE68" s="22"/>
      <c r="BF68" s="22"/>
      <c r="BG68" s="22"/>
      <c r="BH68" s="22"/>
      <c r="BI68" s="22"/>
      <c r="BJ68" s="22"/>
      <c r="BK68" s="22"/>
      <c r="BL68" s="22"/>
      <c r="BM68" s="22"/>
      <c r="BN68" s="22"/>
      <c r="BO68" s="22"/>
      <c r="BP68" s="22"/>
      <c r="BQ68" s="22"/>
      <c r="BR68" s="22"/>
      <c r="BS68" s="22"/>
      <c r="BT68" s="22"/>
      <c r="BU68" s="22"/>
      <c r="BV68" s="22"/>
      <c r="BW68" s="22"/>
      <c r="BX68" s="22"/>
      <c r="BY68" s="27"/>
    </row>
    <row r="69" spans="2:77" ht="34.5" customHeight="1" thickBot="1" x14ac:dyDescent="0.3">
      <c r="B69" s="210" t="s">
        <v>176</v>
      </c>
      <c r="C69" s="211"/>
      <c r="D69" s="211"/>
      <c r="E69" s="211"/>
      <c r="F69" s="211"/>
      <c r="G69" s="211"/>
      <c r="H69" s="211"/>
      <c r="I69" s="211"/>
      <c r="J69" s="211"/>
      <c r="K69" s="211"/>
      <c r="L69" s="211"/>
      <c r="M69" s="211"/>
      <c r="N69" s="211"/>
      <c r="O69" s="211"/>
      <c r="P69" s="211"/>
      <c r="Q69" s="211"/>
      <c r="R69" s="211"/>
      <c r="S69" s="211"/>
      <c r="T69" s="211"/>
      <c r="U69" s="211"/>
      <c r="V69" s="211"/>
      <c r="W69" s="211"/>
      <c r="X69" s="211"/>
      <c r="Y69" s="211"/>
      <c r="Z69" s="212"/>
      <c r="AA69" s="205"/>
      <c r="AB69" s="206"/>
      <c r="AC69" s="206"/>
      <c r="AD69" s="206"/>
      <c r="AE69" s="206"/>
      <c r="AF69" s="206"/>
      <c r="AG69" s="206"/>
      <c r="AH69" s="206"/>
      <c r="AI69" s="206"/>
      <c r="AJ69" s="206"/>
      <c r="AK69" s="206"/>
      <c r="AL69" s="206"/>
      <c r="AM69" s="206"/>
      <c r="AN69" s="206"/>
      <c r="AO69" s="207"/>
      <c r="AP69" s="22"/>
      <c r="AQ69" s="22"/>
      <c r="AR69" s="22"/>
      <c r="AS69" s="22"/>
      <c r="AT69" s="22"/>
      <c r="AU69" s="22"/>
      <c r="AV69" s="22"/>
      <c r="AW69" s="22"/>
      <c r="AX69" s="22"/>
      <c r="AY69" s="22"/>
      <c r="AZ69" s="22"/>
      <c r="BA69" s="22"/>
      <c r="BB69" s="22"/>
      <c r="BC69" s="22"/>
      <c r="BD69" s="22"/>
      <c r="BE69" s="22"/>
      <c r="BF69" s="22"/>
      <c r="BG69" s="22"/>
      <c r="BH69" s="22"/>
      <c r="BI69" s="22"/>
      <c r="BJ69" s="22"/>
      <c r="BK69" s="22"/>
      <c r="BL69" s="22"/>
      <c r="BM69" s="22"/>
      <c r="BN69" s="22"/>
      <c r="BO69" s="22"/>
      <c r="BP69" s="22"/>
      <c r="BQ69" s="22"/>
      <c r="BR69" s="22"/>
      <c r="BS69" s="22"/>
      <c r="BT69" s="22"/>
      <c r="BU69" s="22"/>
      <c r="BV69" s="22"/>
      <c r="BW69" s="22"/>
      <c r="BX69" s="22"/>
      <c r="BY69" s="27"/>
    </row>
    <row r="70" spans="2:77" x14ac:dyDescent="0.2">
      <c r="B70" s="41"/>
      <c r="C70" s="41"/>
      <c r="D70" s="4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2"/>
      <c r="AS70" s="22"/>
      <c r="AT70" s="22"/>
      <c r="AU70" s="22"/>
      <c r="AV70" s="22"/>
      <c r="AW70" s="22"/>
      <c r="AX70" s="22"/>
      <c r="AY70" s="22"/>
      <c r="AZ70" s="22"/>
      <c r="BA70" s="22"/>
      <c r="BB70" s="22"/>
      <c r="BC70" s="22"/>
      <c r="BD70" s="22"/>
      <c r="BE70" s="22"/>
      <c r="BF70" s="22"/>
      <c r="BG70" s="22"/>
      <c r="BH70" s="22"/>
      <c r="BI70" s="22"/>
      <c r="BJ70" s="22"/>
      <c r="BK70" s="22"/>
      <c r="BL70" s="22"/>
      <c r="BM70" s="22"/>
      <c r="BN70" s="22"/>
      <c r="BO70" s="22"/>
      <c r="BP70" s="22"/>
      <c r="BQ70" s="22"/>
      <c r="BR70" s="22"/>
      <c r="BS70" s="22"/>
      <c r="BT70" s="22"/>
      <c r="BU70" s="22"/>
      <c r="BV70" s="22"/>
      <c r="BW70" s="22"/>
      <c r="BX70" s="22"/>
      <c r="BY70" s="27"/>
    </row>
    <row r="71" spans="2:77" x14ac:dyDescent="0.2">
      <c r="B71" s="76" t="s">
        <v>11</v>
      </c>
      <c r="C71" s="41"/>
      <c r="D71" s="4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2"/>
      <c r="AS71" s="22"/>
      <c r="AT71" s="22"/>
      <c r="AU71" s="22"/>
      <c r="AV71" s="22"/>
      <c r="AW71" s="22"/>
      <c r="AX71" s="22"/>
      <c r="AY71" s="22"/>
      <c r="AZ71" s="22"/>
      <c r="BA71" s="22"/>
      <c r="BB71" s="22"/>
      <c r="BC71" s="22"/>
      <c r="BD71" s="22"/>
      <c r="BE71" s="22"/>
      <c r="BF71" s="22"/>
      <c r="BG71" s="22"/>
      <c r="BH71" s="22"/>
      <c r="BI71" s="22"/>
      <c r="BJ71" s="22"/>
      <c r="BK71" s="22"/>
      <c r="BL71" s="22"/>
      <c r="BM71" s="22"/>
      <c r="BN71" s="44"/>
      <c r="BO71" s="44"/>
      <c r="BP71" s="44"/>
      <c r="BQ71" s="44"/>
      <c r="BR71" s="44"/>
      <c r="BS71" s="44"/>
      <c r="BT71" s="44"/>
      <c r="BU71" s="44"/>
      <c r="BV71" s="22"/>
      <c r="BW71" s="22"/>
      <c r="BX71" s="22"/>
      <c r="BY71" s="27"/>
    </row>
    <row r="72" spans="2:77" ht="78" customHeight="1" x14ac:dyDescent="0.2">
      <c r="B72" s="183" t="s">
        <v>172</v>
      </c>
      <c r="C72" s="183"/>
      <c r="D72" s="183"/>
      <c r="E72" s="183"/>
      <c r="F72" s="183"/>
      <c r="G72" s="183"/>
      <c r="H72" s="183"/>
      <c r="I72" s="183"/>
      <c r="J72" s="183"/>
      <c r="K72" s="183"/>
      <c r="L72" s="183"/>
      <c r="M72" s="183"/>
      <c r="N72" s="183"/>
      <c r="O72" s="183"/>
      <c r="P72" s="183"/>
      <c r="Q72" s="183"/>
      <c r="R72" s="183"/>
      <c r="S72" s="183"/>
      <c r="T72" s="183"/>
      <c r="U72" s="183"/>
      <c r="V72" s="183"/>
      <c r="W72" s="183"/>
      <c r="X72" s="183"/>
      <c r="Y72" s="183"/>
      <c r="Z72" s="183"/>
      <c r="AA72" s="183"/>
      <c r="AB72" s="183"/>
      <c r="AC72" s="183"/>
      <c r="AD72" s="183"/>
      <c r="AE72" s="183"/>
      <c r="AF72" s="183"/>
      <c r="AG72" s="183"/>
      <c r="AH72" s="183"/>
      <c r="AI72" s="183"/>
      <c r="AJ72" s="183"/>
      <c r="AK72" s="183"/>
      <c r="AL72" s="183"/>
      <c r="AM72" s="183"/>
      <c r="AN72" s="183"/>
      <c r="AO72" s="183"/>
      <c r="AP72" s="183"/>
      <c r="AQ72" s="183"/>
      <c r="AR72" s="183"/>
      <c r="AS72" s="183"/>
      <c r="AT72" s="183"/>
      <c r="AU72" s="183"/>
      <c r="AV72" s="183"/>
      <c r="AW72" s="183"/>
      <c r="AX72" s="183"/>
      <c r="AY72" s="183"/>
      <c r="AZ72" s="183"/>
      <c r="BA72" s="183"/>
      <c r="BB72" s="183"/>
      <c r="BC72" s="183"/>
      <c r="BD72" s="183"/>
      <c r="BE72" s="183"/>
      <c r="BF72" s="183"/>
      <c r="BG72" s="183"/>
      <c r="BH72" s="183"/>
      <c r="BI72" s="183"/>
      <c r="BJ72" s="183"/>
      <c r="BK72" s="183"/>
      <c r="BL72" s="183"/>
      <c r="BM72" s="183"/>
      <c r="BN72" s="183"/>
      <c r="BO72" s="183"/>
      <c r="BP72" s="183"/>
      <c r="BQ72" s="183"/>
      <c r="BR72" s="183"/>
      <c r="BS72" s="183"/>
      <c r="BT72" s="183"/>
      <c r="BU72" s="183"/>
      <c r="BV72" s="183"/>
      <c r="BW72" s="183"/>
      <c r="BX72" s="183"/>
      <c r="BY72" s="183"/>
    </row>
    <row r="73" spans="2:77" x14ac:dyDescent="0.2">
      <c r="B73" s="180" t="s">
        <v>152</v>
      </c>
      <c r="C73" s="180"/>
      <c r="D73" s="180"/>
      <c r="E73" s="180"/>
      <c r="F73" s="180"/>
      <c r="G73" s="180"/>
      <c r="H73" s="180"/>
      <c r="I73" s="180"/>
      <c r="J73" s="180"/>
      <c r="K73" s="180"/>
      <c r="L73" s="180"/>
      <c r="M73" s="180"/>
      <c r="N73" s="180"/>
      <c r="O73" s="180"/>
      <c r="P73" s="180"/>
      <c r="Q73" s="180"/>
      <c r="R73" s="180"/>
      <c r="S73" s="180"/>
      <c r="T73" s="180"/>
      <c r="U73" s="180"/>
      <c r="V73" s="180"/>
      <c r="W73" s="180"/>
      <c r="X73" s="180"/>
      <c r="Y73" s="180"/>
      <c r="Z73" s="180"/>
      <c r="AA73" s="180"/>
      <c r="AB73" s="180"/>
      <c r="AC73" s="180"/>
      <c r="AD73" s="180"/>
      <c r="AE73" s="180"/>
      <c r="AF73" s="180"/>
      <c r="AG73" s="180"/>
      <c r="AH73" s="180"/>
      <c r="AI73" s="180"/>
      <c r="AJ73" s="180"/>
      <c r="AK73" s="180"/>
      <c r="AL73" s="180"/>
      <c r="AM73" s="180"/>
      <c r="AN73" s="180"/>
      <c r="AO73" s="180"/>
      <c r="AP73" s="180"/>
      <c r="AQ73" s="180"/>
      <c r="AR73" s="180"/>
      <c r="AS73" s="180"/>
      <c r="AT73" s="180"/>
      <c r="AU73" s="180"/>
      <c r="AV73" s="180"/>
      <c r="AW73" s="180"/>
      <c r="AX73" s="180"/>
      <c r="AY73" s="180"/>
      <c r="AZ73" s="180"/>
      <c r="BA73" s="180"/>
      <c r="BB73" s="180"/>
      <c r="BC73" s="180"/>
      <c r="BD73" s="180"/>
      <c r="BE73" s="180"/>
      <c r="BF73" s="180"/>
      <c r="BG73" s="180"/>
      <c r="BH73" s="180"/>
      <c r="BI73" s="180"/>
      <c r="BJ73" s="180"/>
      <c r="BK73" s="180"/>
      <c r="BL73" s="180"/>
      <c r="BM73" s="180"/>
      <c r="BN73" s="180"/>
      <c r="BO73" s="180"/>
      <c r="BP73" s="180"/>
      <c r="BQ73" s="180"/>
      <c r="BR73" s="180"/>
      <c r="BS73" s="180"/>
      <c r="BT73" s="180"/>
      <c r="BU73" s="180"/>
      <c r="BV73" s="180"/>
      <c r="BW73" s="180"/>
      <c r="BX73" s="180"/>
      <c r="BY73" s="180"/>
    </row>
    <row r="74" spans="2:77" ht="12.75" customHeight="1" x14ac:dyDescent="0.2">
      <c r="B74" s="181" t="s">
        <v>13</v>
      </c>
      <c r="C74" s="181"/>
      <c r="D74" s="181"/>
      <c r="E74" s="181"/>
      <c r="F74" s="181"/>
      <c r="G74" s="181"/>
      <c r="H74" s="181"/>
      <c r="I74" s="181"/>
      <c r="J74" s="181"/>
      <c r="K74" s="181"/>
      <c r="L74" s="181"/>
      <c r="M74" s="181"/>
      <c r="N74" s="181"/>
      <c r="O74" s="181"/>
      <c r="P74" s="181"/>
      <c r="Q74" s="181"/>
      <c r="R74" s="181"/>
      <c r="S74" s="181"/>
      <c r="T74" s="181"/>
      <c r="U74" s="181"/>
      <c r="V74" s="181"/>
      <c r="W74" s="181"/>
      <c r="X74" s="181"/>
      <c r="Y74" s="181"/>
      <c r="Z74" s="181"/>
      <c r="AA74" s="181"/>
      <c r="AB74" s="181"/>
      <c r="AC74" s="181"/>
      <c r="AD74" s="181"/>
      <c r="AE74" s="181"/>
      <c r="AF74" s="181"/>
      <c r="AG74" s="181"/>
      <c r="AH74" s="181"/>
      <c r="AI74" s="181"/>
      <c r="AJ74" s="181"/>
      <c r="AK74" s="181"/>
      <c r="AL74" s="181"/>
      <c r="AM74" s="181"/>
      <c r="AN74" s="181"/>
      <c r="AO74" s="181"/>
      <c r="AP74" s="181"/>
      <c r="AQ74" s="181"/>
      <c r="AR74" s="181"/>
      <c r="AS74" s="181"/>
      <c r="AT74" s="181"/>
      <c r="AU74" s="181"/>
      <c r="AV74" s="181"/>
      <c r="AW74" s="181"/>
      <c r="AX74" s="181"/>
      <c r="AY74" s="181"/>
      <c r="AZ74" s="181"/>
      <c r="BA74" s="181"/>
      <c r="BB74" s="181"/>
      <c r="BC74" s="181"/>
      <c r="BD74" s="181"/>
      <c r="BE74" s="181"/>
      <c r="BF74" s="181"/>
      <c r="BG74" s="181"/>
      <c r="BH74" s="181"/>
      <c r="BI74" s="181"/>
      <c r="BJ74" s="181"/>
      <c r="BK74" s="181"/>
      <c r="BL74" s="181"/>
      <c r="BM74" s="181"/>
      <c r="BN74" s="181"/>
      <c r="BO74" s="181"/>
      <c r="BP74" s="181"/>
      <c r="BQ74" s="181"/>
      <c r="BR74" s="181"/>
      <c r="BS74" s="181"/>
      <c r="BT74" s="181"/>
      <c r="BU74" s="181"/>
      <c r="BV74" s="181"/>
      <c r="BW74" s="181"/>
      <c r="BX74" s="181"/>
      <c r="BY74" s="181"/>
    </row>
    <row r="75" spans="2:77" x14ac:dyDescent="0.2">
      <c r="B75" s="182" t="s">
        <v>12</v>
      </c>
      <c r="C75" s="182"/>
      <c r="D75" s="182"/>
      <c r="E75" s="182"/>
      <c r="F75" s="182"/>
      <c r="G75" s="182"/>
      <c r="H75" s="182"/>
      <c r="I75" s="182"/>
      <c r="J75" s="182"/>
      <c r="K75" s="182"/>
      <c r="L75" s="182"/>
      <c r="M75" s="182"/>
      <c r="N75" s="182"/>
      <c r="O75" s="182"/>
      <c r="P75" s="182"/>
      <c r="Q75" s="182"/>
      <c r="R75" s="182"/>
      <c r="S75" s="182"/>
      <c r="T75" s="182"/>
      <c r="U75" s="182"/>
      <c r="V75" s="182"/>
      <c r="W75" s="182"/>
      <c r="X75" s="182"/>
      <c r="Y75" s="182"/>
      <c r="Z75" s="182"/>
      <c r="AA75" s="182"/>
      <c r="AB75" s="182"/>
      <c r="AC75" s="182"/>
      <c r="AD75" s="182"/>
      <c r="AE75" s="182"/>
      <c r="AF75" s="182"/>
      <c r="AG75" s="182"/>
      <c r="AH75" s="182"/>
      <c r="AI75" s="182"/>
      <c r="AJ75" s="182"/>
      <c r="AK75" s="182"/>
      <c r="AL75" s="182"/>
      <c r="AM75" s="182"/>
      <c r="AN75" s="182"/>
      <c r="AO75" s="182"/>
      <c r="AP75" s="182"/>
      <c r="AQ75" s="182"/>
      <c r="AR75" s="182"/>
      <c r="AS75" s="182"/>
      <c r="AT75" s="182"/>
      <c r="AU75" s="182"/>
      <c r="AV75" s="182"/>
      <c r="AW75" s="182"/>
      <c r="AX75" s="182"/>
      <c r="AY75" s="182"/>
      <c r="AZ75" s="182"/>
      <c r="BA75" s="182"/>
      <c r="BB75" s="182"/>
      <c r="BC75" s="182"/>
      <c r="BD75" s="182"/>
      <c r="BE75" s="182"/>
      <c r="BF75" s="182"/>
      <c r="BG75" s="182"/>
      <c r="BH75" s="182"/>
      <c r="BI75" s="182"/>
      <c r="BJ75" s="182"/>
      <c r="BK75" s="182"/>
      <c r="BL75" s="182"/>
      <c r="BM75" s="182"/>
      <c r="BN75" s="182"/>
      <c r="BO75" s="182"/>
      <c r="BP75" s="182"/>
      <c r="BQ75" s="182"/>
      <c r="BR75" s="182"/>
      <c r="BS75" s="182"/>
      <c r="BT75" s="182"/>
      <c r="BU75" s="182"/>
      <c r="BV75" s="182"/>
      <c r="BW75" s="182"/>
      <c r="BX75" s="182"/>
      <c r="BY75" s="182"/>
    </row>
  </sheetData>
  <sheetProtection algorithmName="SHA-512" hashValue="eE8QfhW/QqYWbqIMQqc3JdjKewkbSTMTZ9dc+dCyGE/v4MX3BM+pQ3zCmOxJSIPDYzuwhpQNeT+dzpPgw3FaMg==" saltValue="j+cAxMpw9xdztygpGBtXpA==" spinCount="100000" sheet="1" objects="1" scenarios="1"/>
  <protectedRanges>
    <protectedRange sqref="T13:BY14 T19:BY21 AB33 AZ33 AG38:AY42 BF38:BY42 AF49 AA68 AA69" name="Rozsah1"/>
  </protectedRanges>
  <mergeCells count="121">
    <mergeCell ref="B72:BY72"/>
    <mergeCell ref="B73:BY73"/>
    <mergeCell ref="B74:BY74"/>
    <mergeCell ref="B75:BY75"/>
    <mergeCell ref="B68:Z68"/>
    <mergeCell ref="AA68:AO68"/>
    <mergeCell ref="B69:Z69"/>
    <mergeCell ref="AA69:AO69"/>
    <mergeCell ref="B59:Z59"/>
    <mergeCell ref="AA59:AY59"/>
    <mergeCell ref="AZ59:BE59"/>
    <mergeCell ref="BF59:BY59"/>
    <mergeCell ref="B60:Z60"/>
    <mergeCell ref="AA60:AF60"/>
    <mergeCell ref="AG60:AY60"/>
    <mergeCell ref="AZ60:BE61"/>
    <mergeCell ref="BF60:BY61"/>
    <mergeCell ref="B61:Z61"/>
    <mergeCell ref="AA61:AF61"/>
    <mergeCell ref="AG61:AY61"/>
    <mergeCell ref="B63:BY63"/>
    <mergeCell ref="B64:BY64"/>
    <mergeCell ref="B57:Z57"/>
    <mergeCell ref="AA57:AF57"/>
    <mergeCell ref="AG57:AY57"/>
    <mergeCell ref="AZ57:BE57"/>
    <mergeCell ref="BF57:BY57"/>
    <mergeCell ref="B58:Z58"/>
    <mergeCell ref="AA58:AY58"/>
    <mergeCell ref="AZ58:BE58"/>
    <mergeCell ref="BF58:BY58"/>
    <mergeCell ref="B43:Z43"/>
    <mergeCell ref="AA43:AF43"/>
    <mergeCell ref="AG43:AY43"/>
    <mergeCell ref="AZ43:BE43"/>
    <mergeCell ref="BF43:BY43"/>
    <mergeCell ref="B53:BY53"/>
    <mergeCell ref="B54:O54"/>
    <mergeCell ref="B55:Z55"/>
    <mergeCell ref="AA55:AF55"/>
    <mergeCell ref="AG55:AY55"/>
    <mergeCell ref="AZ55:BE55"/>
    <mergeCell ref="BF55:BY55"/>
    <mergeCell ref="B45:BY45"/>
    <mergeCell ref="B41:Z41"/>
    <mergeCell ref="AA41:AF41"/>
    <mergeCell ref="AG41:AY41"/>
    <mergeCell ref="AZ41:BE41"/>
    <mergeCell ref="BF41:BY41"/>
    <mergeCell ref="B42:Z42"/>
    <mergeCell ref="AA42:AF42"/>
    <mergeCell ref="AG42:AY42"/>
    <mergeCell ref="AZ42:BE42"/>
    <mergeCell ref="BF42:BY42"/>
    <mergeCell ref="B39:Z39"/>
    <mergeCell ref="AA39:AF39"/>
    <mergeCell ref="AG39:AY39"/>
    <mergeCell ref="AZ39:BE39"/>
    <mergeCell ref="BF39:BY39"/>
    <mergeCell ref="B40:Z40"/>
    <mergeCell ref="AA40:AF40"/>
    <mergeCell ref="AG40:AY40"/>
    <mergeCell ref="AZ40:BE40"/>
    <mergeCell ref="BF40:BY40"/>
    <mergeCell ref="B36:AD36"/>
    <mergeCell ref="B37:Z37"/>
    <mergeCell ref="AA37:AF37"/>
    <mergeCell ref="AG37:AY37"/>
    <mergeCell ref="AZ37:BE37"/>
    <mergeCell ref="BF37:BY37"/>
    <mergeCell ref="B38:Z38"/>
    <mergeCell ref="AA38:AF38"/>
    <mergeCell ref="AG38:AY38"/>
    <mergeCell ref="AZ38:BE38"/>
    <mergeCell ref="BF38:BY38"/>
    <mergeCell ref="B30:BY30"/>
    <mergeCell ref="B31:AD31"/>
    <mergeCell ref="B32:AA32"/>
    <mergeCell ref="AB32:AY32"/>
    <mergeCell ref="AZ32:BY32"/>
    <mergeCell ref="B33:AA33"/>
    <mergeCell ref="AB33:AY33"/>
    <mergeCell ref="AZ33:BY33"/>
    <mergeCell ref="B35:BY35"/>
    <mergeCell ref="B28:BY28"/>
    <mergeCell ref="B25:BY25"/>
    <mergeCell ref="B27:BY27"/>
    <mergeCell ref="B17:BY17"/>
    <mergeCell ref="B19:S19"/>
    <mergeCell ref="B20:S20"/>
    <mergeCell ref="B21:S21"/>
    <mergeCell ref="T13:BY13"/>
    <mergeCell ref="T14:BY14"/>
    <mergeCell ref="T15:BY15"/>
    <mergeCell ref="T19:BY19"/>
    <mergeCell ref="T20:BY20"/>
    <mergeCell ref="T21:BY21"/>
    <mergeCell ref="B6:BY6"/>
    <mergeCell ref="B7:BY7"/>
    <mergeCell ref="BZ27:CA27"/>
    <mergeCell ref="AD65:AW66"/>
    <mergeCell ref="B47:BX47"/>
    <mergeCell ref="B48:AD51"/>
    <mergeCell ref="AE48:AZ48"/>
    <mergeCell ref="BA48:BX48"/>
    <mergeCell ref="AF49:BW50"/>
    <mergeCell ref="AE51:AZ51"/>
    <mergeCell ref="B46:O46"/>
    <mergeCell ref="BA51:BV51"/>
    <mergeCell ref="B56:Z56"/>
    <mergeCell ref="AA56:AF56"/>
    <mergeCell ref="AG56:AY56"/>
    <mergeCell ref="AZ56:BE56"/>
    <mergeCell ref="BF56:BY56"/>
    <mergeCell ref="B9:S9"/>
    <mergeCell ref="BP9:BY9"/>
    <mergeCell ref="B11:BY11"/>
    <mergeCell ref="B13:S13"/>
    <mergeCell ref="B14:S14"/>
    <mergeCell ref="B15:S15"/>
    <mergeCell ref="B23:BY23"/>
  </mergeCells>
  <conditionalFormatting sqref="AG38:AY38">
    <cfRule type="expression" dxfId="10" priority="11">
      <formula>AA38="----"</formula>
    </cfRule>
  </conditionalFormatting>
  <conditionalFormatting sqref="AG39:AY39">
    <cfRule type="expression" dxfId="9" priority="10">
      <formula>AA39="----"</formula>
    </cfRule>
  </conditionalFormatting>
  <conditionalFormatting sqref="AG40:AY40">
    <cfRule type="expression" dxfId="8" priority="9">
      <formula>AA40="----"</formula>
    </cfRule>
  </conditionalFormatting>
  <conditionalFormatting sqref="AG41:AY41">
    <cfRule type="expression" dxfId="7" priority="8">
      <formula>AA41="----"</formula>
    </cfRule>
  </conditionalFormatting>
  <conditionalFormatting sqref="AG42:AY42">
    <cfRule type="expression" dxfId="6" priority="7">
      <formula>AA42="----"</formula>
    </cfRule>
  </conditionalFormatting>
  <conditionalFormatting sqref="BF38:BY38">
    <cfRule type="expression" dxfId="5" priority="6">
      <formula>AZ38="----"</formula>
    </cfRule>
  </conditionalFormatting>
  <conditionalFormatting sqref="BF39:BY39">
    <cfRule type="expression" dxfId="4" priority="5">
      <formula>AZ39="----"</formula>
    </cfRule>
  </conditionalFormatting>
  <conditionalFormatting sqref="BF40:BY40">
    <cfRule type="expression" dxfId="3" priority="4">
      <formula>AZ40="----"</formula>
    </cfRule>
  </conditionalFormatting>
  <conditionalFormatting sqref="BF41:BY41">
    <cfRule type="expression" dxfId="2" priority="3">
      <formula>AZ41="----"</formula>
    </cfRule>
  </conditionalFormatting>
  <conditionalFormatting sqref="BF42:BY42">
    <cfRule type="expression" dxfId="1" priority="2">
      <formula>AZ42="----"</formula>
    </cfRule>
  </conditionalFormatting>
  <conditionalFormatting sqref="B64:BY64">
    <cfRule type="containsText" dxfId="0" priority="1" operator="containsText" text="zadajte hodnoty do bielych buniek">
      <formula>NOT(ISERROR(SEARCH("zadajte hodnoty do bielych buniek",B64)))</formula>
    </cfRule>
  </conditionalFormatting>
  <dataValidations xWindow="739" yWindow="729" count="8">
    <dataValidation type="list" allowBlank="1" showInputMessage="1" showErrorMessage="1" promptTitle="=KaR" sqref="AF49:BW50">
      <formula1>Zriaďovateľ</formula1>
    </dataValidation>
    <dataValidation allowBlank="1" showInputMessage="1" showErrorMessage="1" prompt="Uveďte IČO podniku" sqref="T14:BY14"/>
    <dataValidation allowBlank="1" showInputMessage="1" showErrorMessage="1" prompt="Uveďte obchodný názov podniku" sqref="T13:BY13"/>
    <dataValidation allowBlank="1" showInputMessage="1" showErrorMessage="1" prompt="Koniec posledného účtovného obdobia predchádzajúceho rozhodnému momentu, ak bola závierka schválená a zverejnená v registri závierok. Ak nemá podnik povinnosť schvaľovania závierky, stačí že bola závierka zverejnená v registri závierok." sqref="T21:BY21"/>
    <dataValidation allowBlank="1" showInputMessage="1" showErrorMessage="1" prompt="Začiatok posledného účtovného obdobia predchádzajúceho rozhodnému momentu, ak bola závierka schválená a zverejnená v registri závierok. Ak nemá podnik povinnosť schvaľovania závierky, stačí že bola závierka zverejnená v registri závierok." sqref="T20:BY20"/>
    <dataValidation allowBlank="1" showInputMessage="1" showErrorMessage="1" prompt="Rozhodný moment sa určuje v závislosti od procesnej fázy, v ktorej sa overenie vykonáva. _x000a_Spravidla ide o deň vzniku právneho nároku na príspevok, štátnu pomoc. Rozhodný moment je stanovený v konkrétnej výzve, alebo komunikácii poskytovateľa s podnikom." sqref="T19:BY19"/>
    <dataValidation allowBlank="1" showInputMessage="1" showErrorMessage="1" prompt="Stratu uvádzajte so znamienkom mínus (-)" sqref="AG42:AY42 BF42:BY42"/>
    <dataValidation type="list" allowBlank="1" showInputMessage="1" showErrorMessage="1" prompt="Podnik vyberie účtovný výkaz z ktorého zadáva údaje v teste podniku v ťažkostiach. Označenie účtovného výkazu sa nachádza v ľavom hornom rohu účtovného výkazu." sqref="AB33:BY33">
      <formula1>$CA$1:$CA$2</formula1>
    </dataValidation>
  </dataValidations>
  <printOptions horizontalCentered="1"/>
  <pageMargins left="0.11811023622047245" right="0.11811023622047245" top="0.74803149606299213" bottom="0" header="0.31496062992125984" footer="0"/>
  <pageSetup paperSize="9" scale="62" orientation="portrait" r:id="rId1"/>
  <headerFooter>
    <oddHeader>&amp;CPríloha č. 1 - Test podniku v ťažkostiach</oddHeader>
  </headerFooter>
  <rowBreaks count="1" manualBreakCount="1">
    <brk id="63" min="1" max="76"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Hárky</vt:lpstr>
      </vt:variant>
      <vt:variant>
        <vt:i4>8</vt:i4>
      </vt:variant>
      <vt:variant>
        <vt:lpstr>Pomenované rozsahy</vt:lpstr>
      </vt:variant>
      <vt:variant>
        <vt:i4>13</vt:i4>
      </vt:variant>
    </vt:vector>
  </HeadingPairs>
  <TitlesOfParts>
    <vt:vector size="21" baseType="lpstr">
      <vt:lpstr>Úvod</vt:lpstr>
      <vt:lpstr>NAI</vt:lpstr>
      <vt:lpstr>NBI (KS,VOS)</vt:lpstr>
      <vt:lpstr>NBI(FO)</vt:lpstr>
      <vt:lpstr>NCI (NO)</vt:lpstr>
      <vt:lpstr>NCI - Cirkev, VVŠ</vt:lpstr>
      <vt:lpstr>NJÚS</vt:lpstr>
      <vt:lpstr>NCI (PO,RO)</vt:lpstr>
      <vt:lpstr>KaR</vt:lpstr>
      <vt:lpstr>NS</vt:lpstr>
      <vt:lpstr>NAI!Oblasť_tlače</vt:lpstr>
      <vt:lpstr>'NBI (KS,VOS)'!Oblasť_tlače</vt:lpstr>
      <vt:lpstr>'NBI(FO)'!Oblasť_tlače</vt:lpstr>
      <vt:lpstr>'NCI - Cirkev, VVŠ'!Oblasť_tlače</vt:lpstr>
      <vt:lpstr>'NCI (NO)'!Oblasť_tlače</vt:lpstr>
      <vt:lpstr>'NCI (PO,RO)'!Oblasť_tlače</vt:lpstr>
      <vt:lpstr>NJÚS!Oblasť_tlače</vt:lpstr>
      <vt:lpstr>Úvod!Oblasť_tlače</vt:lpstr>
      <vt:lpstr>Skupina</vt:lpstr>
      <vt:lpstr>Záchrana</vt:lpstr>
      <vt:lpstr>Zriaďovateľ</vt:lpstr>
    </vt:vector>
  </TitlesOfParts>
  <Manager/>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Hulmanova Anna</dc:creator>
  <cp:keywords/>
  <dc:description/>
  <cp:lastModifiedBy>Hulmanova Anna</cp:lastModifiedBy>
  <cp:lastPrinted>2024-08-13T08:00:01Z</cp:lastPrinted>
  <dcterms:created xsi:type="dcterms:W3CDTF">2012-01-23T13:06:46Z</dcterms:created>
  <dcterms:modified xsi:type="dcterms:W3CDTF">2024-08-19T05:38:14Z</dcterms:modified>
  <cp:category/>
</cp:coreProperties>
</file>