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LTESOVA\!-ODBORNE-O-ENERGII\!!!-INFO-MATERIALY\2021\VYPOCET-IZOLACIE\"/>
    </mc:Choice>
  </mc:AlternateContent>
  <bookViews>
    <workbookView xWindow="480" yWindow="150" windowWidth="18200" windowHeight="8480"/>
  </bookViews>
  <sheets>
    <sheet name="DN20-OCEL" sheetId="8" r:id="rId1"/>
    <sheet name="DN25-OCEL" sheetId="9" r:id="rId2"/>
    <sheet name="DN32-OCEL" sheetId="10" r:id="rId3"/>
    <sheet name="DN40-OCEL" sheetId="11" r:id="rId4"/>
    <sheet name="DN50-OCEL" sheetId="12" r:id="rId5"/>
    <sheet name="DN65-OCEL" sheetId="13" r:id="rId6"/>
    <sheet name="DN80-OCEL" sheetId="14" r:id="rId7"/>
    <sheet name="DN100-OCEL" sheetId="15" r:id="rId8"/>
    <sheet name="Hárok1" sheetId="1" r:id="rId9"/>
    <sheet name="Hárok2" sheetId="2" r:id="rId10"/>
    <sheet name="Hárok3" sheetId="3" r:id="rId11"/>
  </sheets>
  <definedNames>
    <definedName name="solver_adj" localSheetId="7" hidden="1">'DN100-OCEL'!#REF!</definedName>
    <definedName name="solver_adj" localSheetId="0" hidden="1">'DN20-OCEL'!#REF!</definedName>
    <definedName name="solver_adj" localSheetId="1" hidden="1">'DN25-OCEL'!#REF!</definedName>
    <definedName name="solver_adj" localSheetId="2" hidden="1">'DN32-OCEL'!#REF!</definedName>
    <definedName name="solver_adj" localSheetId="3" hidden="1">'DN40-OCEL'!#REF!</definedName>
    <definedName name="solver_adj" localSheetId="4" hidden="1">'DN50-OCEL'!#REF!</definedName>
    <definedName name="solver_adj" localSheetId="5" hidden="1">'DN65-OCEL'!#REF!</definedName>
    <definedName name="solver_adj" localSheetId="6" hidden="1">'DN80-OCEL'!#REF!</definedName>
    <definedName name="solver_adj" localSheetId="8" hidden="1">Hárok1!$J$14</definedName>
    <definedName name="solver_cvg" localSheetId="7" hidden="1">0.00001</definedName>
    <definedName name="solver_cvg" localSheetId="0" hidden="1">0.00001</definedName>
    <definedName name="solver_cvg" localSheetId="1" hidden="1">0.00001</definedName>
    <definedName name="solver_cvg" localSheetId="2" hidden="1">0.00001</definedName>
    <definedName name="solver_cvg" localSheetId="3" hidden="1">0.00001</definedName>
    <definedName name="solver_cvg" localSheetId="4" hidden="1">0.00001</definedName>
    <definedName name="solver_cvg" localSheetId="5" hidden="1">0.00001</definedName>
    <definedName name="solver_cvg" localSheetId="6" hidden="1">0.00001</definedName>
    <definedName name="solver_cvg" localSheetId="8" hidden="1">0.00001</definedName>
    <definedName name="solver_drv" localSheetId="7" hidden="1">2</definedName>
    <definedName name="solver_drv" localSheetId="0" hidden="1">2</definedName>
    <definedName name="solver_drv" localSheetId="1" hidden="1">2</definedName>
    <definedName name="solver_drv" localSheetId="2" hidden="1">2</definedName>
    <definedName name="solver_drv" localSheetId="3" hidden="1">2</definedName>
    <definedName name="solver_drv" localSheetId="4" hidden="1">2</definedName>
    <definedName name="solver_drv" localSheetId="5" hidden="1">2</definedName>
    <definedName name="solver_drv" localSheetId="6" hidden="1">2</definedName>
    <definedName name="solver_drv" localSheetId="8" hidden="1">2</definedName>
    <definedName name="solver_eng" localSheetId="7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8" hidden="1">1</definedName>
    <definedName name="solver_est" localSheetId="7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6" hidden="1">1</definedName>
    <definedName name="solver_est" localSheetId="8" hidden="1">1</definedName>
    <definedName name="solver_itr" localSheetId="7" hidden="1">1000</definedName>
    <definedName name="solver_itr" localSheetId="0" hidden="1">1000</definedName>
    <definedName name="solver_itr" localSheetId="1" hidden="1">1000</definedName>
    <definedName name="solver_itr" localSheetId="2" hidden="1">1000</definedName>
    <definedName name="solver_itr" localSheetId="3" hidden="1">1000</definedName>
    <definedName name="solver_itr" localSheetId="4" hidden="1">1000</definedName>
    <definedName name="solver_itr" localSheetId="5" hidden="1">1000</definedName>
    <definedName name="solver_itr" localSheetId="6" hidden="1">1000</definedName>
    <definedName name="solver_itr" localSheetId="8" hidden="1">1000</definedName>
    <definedName name="solver_lhs1" localSheetId="7" hidden="1">'DN100-OCEL'!#REF!</definedName>
    <definedName name="solver_lhs1" localSheetId="0" hidden="1">'DN20-OCEL'!#REF!</definedName>
    <definedName name="solver_lhs1" localSheetId="1" hidden="1">'DN25-OCEL'!#REF!</definedName>
    <definedName name="solver_lhs1" localSheetId="2" hidden="1">'DN32-OCEL'!#REF!</definedName>
    <definedName name="solver_lhs1" localSheetId="3" hidden="1">'DN40-OCEL'!#REF!</definedName>
    <definedName name="solver_lhs1" localSheetId="4" hidden="1">'DN50-OCEL'!#REF!</definedName>
    <definedName name="solver_lhs1" localSheetId="5" hidden="1">'DN65-OCEL'!#REF!</definedName>
    <definedName name="solver_lhs1" localSheetId="6" hidden="1">'DN80-OCEL'!#REF!</definedName>
    <definedName name="solver_lhs1" localSheetId="8" hidden="1">Hárok1!$J$14</definedName>
    <definedName name="solver_lin" localSheetId="7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8" hidden="1">2</definedName>
    <definedName name="solver_mip" localSheetId="7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6" hidden="1">2147483647</definedName>
    <definedName name="solver_mip" localSheetId="8" hidden="1">2147483647</definedName>
    <definedName name="solver_mni" localSheetId="7" hidden="1">30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6" hidden="1">30</definedName>
    <definedName name="solver_mni" localSheetId="8" hidden="1">30</definedName>
    <definedName name="solver_mrt" localSheetId="7" hidden="1">0.075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6" hidden="1">0.075</definedName>
    <definedName name="solver_mrt" localSheetId="8" hidden="1">0.075</definedName>
    <definedName name="solver_msl" localSheetId="7" hidden="1">2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6" hidden="1">2</definedName>
    <definedName name="solver_msl" localSheetId="8" hidden="1">2</definedName>
    <definedName name="solver_neg" localSheetId="7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eg" localSheetId="6" hidden="1">2</definedName>
    <definedName name="solver_neg" localSheetId="8" hidden="1">2</definedName>
    <definedName name="solver_nod" localSheetId="7" hidden="1">2147483647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6" hidden="1">2147483647</definedName>
    <definedName name="solver_nod" localSheetId="8" hidden="1">2147483647</definedName>
    <definedName name="solver_num" localSheetId="7" hidden="1">1</definedName>
    <definedName name="solver_num" localSheetId="0" hidden="1">1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um" localSheetId="4" hidden="1">1</definedName>
    <definedName name="solver_num" localSheetId="5" hidden="1">1</definedName>
    <definedName name="solver_num" localSheetId="6" hidden="1">1</definedName>
    <definedName name="solver_num" localSheetId="8" hidden="1">1</definedName>
    <definedName name="solver_nwt" localSheetId="7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6" hidden="1">1</definedName>
    <definedName name="solver_nwt" localSheetId="8" hidden="1">1</definedName>
    <definedName name="solver_opt" localSheetId="7" hidden="1">'DN100-OCEL'!#REF!</definedName>
    <definedName name="solver_opt" localSheetId="0" hidden="1">'DN20-OCEL'!#REF!</definedName>
    <definedName name="solver_opt" localSheetId="1" hidden="1">'DN25-OCEL'!#REF!</definedName>
    <definedName name="solver_opt" localSheetId="2" hidden="1">'DN32-OCEL'!#REF!</definedName>
    <definedName name="solver_opt" localSheetId="3" hidden="1">'DN40-OCEL'!#REF!</definedName>
    <definedName name="solver_opt" localSheetId="4" hidden="1">'DN50-OCEL'!#REF!</definedName>
    <definedName name="solver_opt" localSheetId="5" hidden="1">'DN65-OCEL'!#REF!</definedName>
    <definedName name="solver_opt" localSheetId="6" hidden="1">'DN80-OCEL'!#REF!</definedName>
    <definedName name="solver_opt" localSheetId="8" hidden="1">Hárok1!$K$14</definedName>
    <definedName name="solver_pre" localSheetId="7" hidden="1">0.00000001</definedName>
    <definedName name="solver_pre" localSheetId="0" hidden="1">0.00000001</definedName>
    <definedName name="solver_pre" localSheetId="1" hidden="1">0.00000001</definedName>
    <definedName name="solver_pre" localSheetId="2" hidden="1">0.00000001</definedName>
    <definedName name="solver_pre" localSheetId="3" hidden="1">0.00000001</definedName>
    <definedName name="solver_pre" localSheetId="4" hidden="1">0.00000001</definedName>
    <definedName name="solver_pre" localSheetId="5" hidden="1">0.00000001</definedName>
    <definedName name="solver_pre" localSheetId="6" hidden="1">0.00000001</definedName>
    <definedName name="solver_pre" localSheetId="8" hidden="1">0.00000001</definedName>
    <definedName name="solver_rbv" localSheetId="7" hidden="1">2</definedName>
    <definedName name="solver_rbv" localSheetId="0" hidden="1">2</definedName>
    <definedName name="solver_rbv" localSheetId="1" hidden="1">2</definedName>
    <definedName name="solver_rbv" localSheetId="2" hidden="1">2</definedName>
    <definedName name="solver_rbv" localSheetId="3" hidden="1">2</definedName>
    <definedName name="solver_rbv" localSheetId="4" hidden="1">2</definedName>
    <definedName name="solver_rbv" localSheetId="5" hidden="1">2</definedName>
    <definedName name="solver_rbv" localSheetId="6" hidden="1">2</definedName>
    <definedName name="solver_rbv" localSheetId="8" hidden="1">2</definedName>
    <definedName name="solver_rel1" localSheetId="7" hidden="1">3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el1" localSheetId="6" hidden="1">3</definedName>
    <definedName name="solver_rel1" localSheetId="8" hidden="1">3</definedName>
    <definedName name="solver_rhs1" localSheetId="7" hidden="1">'DN100-OCEL'!#REF!</definedName>
    <definedName name="solver_rhs1" localSheetId="0" hidden="1">'DN20-OCEL'!#REF!</definedName>
    <definedName name="solver_rhs1" localSheetId="1" hidden="1">'DN25-OCEL'!#REF!</definedName>
    <definedName name="solver_rhs1" localSheetId="2" hidden="1">'DN32-OCEL'!#REF!</definedName>
    <definedName name="solver_rhs1" localSheetId="3" hidden="1">'DN40-OCEL'!#REF!</definedName>
    <definedName name="solver_rhs1" localSheetId="4" hidden="1">'DN50-OCEL'!#REF!</definedName>
    <definedName name="solver_rhs1" localSheetId="5" hidden="1">'DN65-OCEL'!#REF!</definedName>
    <definedName name="solver_rhs1" localSheetId="6" hidden="1">'DN80-OCEL'!#REF!</definedName>
    <definedName name="solver_rhs1" localSheetId="8" hidden="1">Hárok1!$G$14</definedName>
    <definedName name="solver_rlx" localSheetId="7" hidden="1">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6" hidden="1">2</definedName>
    <definedName name="solver_rlx" localSheetId="8" hidden="1">2</definedName>
    <definedName name="solver_rsd" localSheetId="7" hidden="1">0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6" hidden="1">0</definedName>
    <definedName name="solver_rsd" localSheetId="8" hidden="1">0</definedName>
    <definedName name="solver_scl" localSheetId="7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cl" localSheetId="6" hidden="1">2</definedName>
    <definedName name="solver_scl" localSheetId="8" hidden="1">2</definedName>
    <definedName name="solver_sho" localSheetId="7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6" hidden="1">2</definedName>
    <definedName name="solver_sho" localSheetId="8" hidden="1">2</definedName>
    <definedName name="solver_ssz" localSheetId="7" hidden="1">100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6" hidden="1">100</definedName>
    <definedName name="solver_ssz" localSheetId="8" hidden="1">100</definedName>
    <definedName name="solver_tim" localSheetId="7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im" localSheetId="6" hidden="1">100</definedName>
    <definedName name="solver_tim" localSheetId="8" hidden="1">100</definedName>
    <definedName name="solver_tol" localSheetId="7" hidden="1">0.01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6" hidden="1">0.01</definedName>
    <definedName name="solver_tol" localSheetId="8" hidden="1">0.01</definedName>
    <definedName name="solver_typ" localSheetId="7" hidden="1">3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typ" localSheetId="6" hidden="1">3</definedName>
    <definedName name="solver_typ" localSheetId="8" hidden="1">3</definedName>
    <definedName name="solver_val" localSheetId="7" hidden="1">18.92526</definedName>
    <definedName name="solver_val" localSheetId="0" hidden="1">18.92526</definedName>
    <definedName name="solver_val" localSheetId="1" hidden="1">18.92526</definedName>
    <definedName name="solver_val" localSheetId="2" hidden="1">18.92526</definedName>
    <definedName name="solver_val" localSheetId="3" hidden="1">18.92526</definedName>
    <definedName name="solver_val" localSheetId="4" hidden="1">18.92526</definedName>
    <definedName name="solver_val" localSheetId="5" hidden="1">18.92526</definedName>
    <definedName name="solver_val" localSheetId="6" hidden="1">18.92526</definedName>
    <definedName name="solver_val" localSheetId="8" hidden="1">18.92526</definedName>
    <definedName name="solver_ver" localSheetId="7" hidden="1">3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6" hidden="1">3</definedName>
    <definedName name="solver_ver" localSheetId="8" hidden="1">3</definedName>
  </definedNames>
  <calcPr calcId="162913"/>
</workbook>
</file>

<file path=xl/calcChain.xml><?xml version="1.0" encoding="utf-8"?>
<calcChain xmlns="http://schemas.openxmlformats.org/spreadsheetml/2006/main">
  <c r="H12" i="15" l="1"/>
  <c r="H7" i="15"/>
  <c r="H14" i="15" s="1"/>
  <c r="D7" i="15"/>
  <c r="D5" i="15" l="1"/>
  <c r="D12" i="15" s="1"/>
  <c r="D14" i="15" s="1"/>
  <c r="H12" i="14"/>
  <c r="H7" i="14"/>
  <c r="D7" i="14"/>
  <c r="D5" i="14" s="1"/>
  <c r="D12" i="14" s="1"/>
  <c r="H12" i="13"/>
  <c r="H7" i="13"/>
  <c r="H14" i="13" s="1"/>
  <c r="D7" i="13"/>
  <c r="D5" i="13" s="1"/>
  <c r="D12" i="13" s="1"/>
  <c r="H12" i="12"/>
  <c r="H7" i="12"/>
  <c r="H14" i="12" s="1"/>
  <c r="D7" i="12"/>
  <c r="D5" i="12" s="1"/>
  <c r="D12" i="12" s="1"/>
  <c r="H14" i="14" l="1"/>
  <c r="D14" i="14"/>
  <c r="D14" i="13"/>
  <c r="D14" i="12"/>
  <c r="H12" i="11"/>
  <c r="H7" i="11"/>
  <c r="H14" i="11" s="1"/>
  <c r="D7" i="11"/>
  <c r="D5" i="10"/>
  <c r="H12" i="10"/>
  <c r="D12" i="10"/>
  <c r="H7" i="10"/>
  <c r="D7" i="10"/>
  <c r="H12" i="9"/>
  <c r="D12" i="9"/>
  <c r="H7" i="9"/>
  <c r="D7" i="9"/>
  <c r="D14" i="9" s="1"/>
  <c r="D5" i="11" l="1"/>
  <c r="D12" i="11" s="1"/>
  <c r="D14" i="11" s="1"/>
  <c r="D14" i="10"/>
  <c r="H14" i="10"/>
  <c r="H14" i="9"/>
  <c r="H7" i="8" l="1"/>
  <c r="H12" i="8"/>
  <c r="H14" i="8" s="1"/>
  <c r="B2" i="1" l="1"/>
  <c r="J16" i="1"/>
  <c r="K14" i="1"/>
  <c r="J12" i="1"/>
  <c r="K10" i="1"/>
  <c r="K2" i="1"/>
  <c r="J4" i="1"/>
  <c r="J8" i="1"/>
  <c r="K6" i="1"/>
  <c r="D12" i="8"/>
  <c r="D7" i="8"/>
  <c r="D14" i="8" s="1"/>
</calcChain>
</file>

<file path=xl/comments1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20 mm do 22 mm vnútorného priemeru rúrky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comments2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nad 22 mm do 35 mm vnútorného priemeru rúrky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comments3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nad 35 mm do 100 mm vnútorného priemeru rúrky rovnaká ako vnútorný priemer potrubia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comments4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nad 35 mm do 100 mm vnútorného priemeru rúrky rovnaká ako vnútorný priemer potrubia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comments5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nad 35 mm do 100 mm vnútorného priemeru rúrky rovnaká ako vnútorný priemer potrubia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comments6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nad 35 mm do 100 mm vnútorného priemeru rúrky rovnaká ako vnútorný priemer potrubia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comments7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nad 35 mm do 100 mm vnútorného priemeru rúrky rovnaká ako vnútorný priemer potrubia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comments8.xml><?xml version="1.0" encoding="utf-8"?>
<comments xmlns="http://schemas.openxmlformats.org/spreadsheetml/2006/main">
  <authors>
    <author>Kvetoslava Šoltésová</author>
  </authors>
  <commentList>
    <comment ref="D5" authorId="0" shapeId="0">
      <text>
        <r>
          <rPr>
            <sz val="9"/>
            <color indexed="81"/>
            <rFont val="Segoe UI"/>
            <family val="2"/>
            <charset val="238"/>
          </rPr>
          <t>nad 35 mm do 100 mm vnútorného priemeru rúrky rovnaká ako vnútorný priemer potrubia, 100 mm rovnaká hodnota platí aj pre väčšie dimenzie</t>
        </r>
      </text>
    </comment>
    <comment ref="H5" authorId="0" shapeId="0">
      <text>
        <r>
          <rPr>
            <sz val="9"/>
            <color indexed="81"/>
            <rFont val="Segoe UI"/>
            <family val="2"/>
            <charset val="238"/>
          </rPr>
          <t>hľadaná hodnota - iterácia - začíname pri referenčnej hodnote a zvyšujeme/znižujeme podľa hodnoty výsledku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pri výpočte sa nemusí zohľadniť súčiniteľ prestupu tepla na vnútornej strane rúrky</t>
        </r>
      </text>
    </comment>
    <comment ref="D8" authorId="0" shapeId="0">
      <text>
        <r>
          <rPr>
            <sz val="9"/>
            <color indexed="81"/>
            <rFont val="Segoe UI"/>
            <family val="2"/>
            <charset val="238"/>
          </rPr>
          <t>materiál - oceľ</t>
        </r>
      </text>
    </comment>
    <comment ref="H8" authorId="0" shapeId="0">
      <text>
        <r>
          <rPr>
            <sz val="9"/>
            <color indexed="81"/>
            <rFont val="Segoe UI"/>
            <family val="2"/>
            <charset val="238"/>
          </rPr>
          <t>zadávame tepelnú vodivosť rúrky podľa materiálu rúrky</t>
        </r>
      </text>
    </comment>
    <comment ref="D11" authorId="0" shapeId="0">
      <text>
        <r>
          <rPr>
            <sz val="9"/>
            <color indexed="81"/>
            <rFont val="Segoe UI"/>
            <family val="2"/>
            <charset val="238"/>
          </rPr>
          <t>referenčný izolačný materiál</t>
        </r>
      </text>
    </comment>
    <comment ref="H11" authorId="0" shapeId="0">
      <text>
        <r>
          <rPr>
            <sz val="9"/>
            <color indexed="81"/>
            <rFont val="Segoe UI"/>
            <family val="2"/>
            <charset val="238"/>
          </rPr>
          <t>zvolený izolačný materiál</t>
        </r>
      </text>
    </comment>
    <comment ref="D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
vonkajší priemer rúrky + 2x hrúbka izolácie</t>
        </r>
      </text>
    </comment>
    <comment ref="H12" authorId="0" shapeId="0">
      <text>
        <r>
          <rPr>
            <sz val="9"/>
            <color indexed="81"/>
            <rFont val="Segoe UI"/>
            <family val="2"/>
            <charset val="238"/>
          </rPr>
          <t>počíta automaticky vonkajší priemer rúrky + 2x hrúbka izolácie</t>
        </r>
      </text>
    </comment>
    <comment ref="D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  <comment ref="H13" authorId="0" shapeId="0">
      <text>
        <r>
          <rPr>
            <sz val="9"/>
            <color indexed="81"/>
            <rFont val="Segoe UI"/>
            <family val="2"/>
            <charset val="238"/>
          </rPr>
          <t>pri výpočte sa môže použiť hodnota 10 W/(m2.K)</t>
        </r>
      </text>
    </comment>
  </commentList>
</comments>
</file>

<file path=xl/sharedStrings.xml><?xml version="1.0" encoding="utf-8"?>
<sst xmlns="http://schemas.openxmlformats.org/spreadsheetml/2006/main" count="459" uniqueCount="46">
  <si>
    <t>R</t>
  </si>
  <si>
    <t>alfa-1</t>
  </si>
  <si>
    <t>d-R1</t>
  </si>
  <si>
    <t>lambda-R</t>
  </si>
  <si>
    <t>d-R1'</t>
  </si>
  <si>
    <t>lambda-IZ</t>
  </si>
  <si>
    <t>alfa-2</t>
  </si>
  <si>
    <t>d-IZ</t>
  </si>
  <si>
    <t>rovnica</t>
  </si>
  <si>
    <t>U0</t>
  </si>
  <si>
    <t>[mm]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</si>
  <si>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IZ</t>
    </r>
  </si>
  <si>
    <t>súčiniteľ prestupu tepla na vnútornej strane rúrky</t>
  </si>
  <si>
    <r>
      <rPr>
        <sz val="11"/>
        <color theme="1"/>
        <rFont val="Calibri"/>
        <family val="2"/>
        <charset val="238"/>
      </rPr>
      <t>α</t>
    </r>
    <r>
      <rPr>
        <vertAlign val="subscript"/>
        <sz val="11"/>
        <color theme="1"/>
        <rFont val="Calibri"/>
        <family val="2"/>
        <charset val="238"/>
      </rPr>
      <t>1</t>
    </r>
  </si>
  <si>
    <t>vnútorný priemer rúrky podľa dimenzie potrubia</t>
  </si>
  <si>
    <r>
      <t>d</t>
    </r>
    <r>
      <rPr>
        <vertAlign val="subscript"/>
        <sz val="11"/>
        <color theme="1"/>
        <rFont val="Calibri"/>
        <family val="2"/>
        <charset val="238"/>
      </rPr>
      <t>R1</t>
    </r>
  </si>
  <si>
    <t>súčiniteľ tepelnej vodivosti rúrky</t>
  </si>
  <si>
    <r>
      <t>λ</t>
    </r>
    <r>
      <rPr>
        <vertAlign val="subscript"/>
        <sz val="11"/>
        <color theme="1"/>
        <rFont val="Calibri"/>
        <family val="2"/>
        <charset val="238"/>
      </rPr>
      <t>R</t>
    </r>
  </si>
  <si>
    <t>vonkajší priemer rúrky podľa dimenzie potrubia</t>
  </si>
  <si>
    <t>hrúbka steny rúrky podľa dimenzie potrubia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</si>
  <si>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R</t>
    </r>
  </si>
  <si>
    <t>súčiniteľ tepelnej vodivosti izolačného materiálu</t>
  </si>
  <si>
    <r>
      <t>λ</t>
    </r>
    <r>
      <rPr>
        <vertAlign val="subscript"/>
        <sz val="11"/>
        <color theme="1"/>
        <rFont val="Calibri"/>
        <family val="2"/>
        <charset val="238"/>
      </rPr>
      <t>I</t>
    </r>
  </si>
  <si>
    <t>vonkajší priemer rúrky s izoláciou</t>
  </si>
  <si>
    <r>
      <t>d</t>
    </r>
    <r>
      <rPr>
        <vertAlign val="subscript"/>
        <sz val="11"/>
        <color theme="1"/>
        <rFont val="Calibri"/>
        <family val="2"/>
        <charset val="238"/>
      </rPr>
      <t>I</t>
    </r>
  </si>
  <si>
    <t>súčiniteľ prestupu tepla na povrchu izolácie</t>
  </si>
  <si>
    <r>
      <t>α</t>
    </r>
    <r>
      <rPr>
        <vertAlign val="subscript"/>
        <sz val="11"/>
        <color theme="1"/>
        <rFont val="Calibri"/>
        <family val="2"/>
        <charset val="238"/>
      </rPr>
      <t>2</t>
    </r>
  </si>
  <si>
    <r>
      <t>d</t>
    </r>
    <r>
      <rPr>
        <vertAlign val="subscript"/>
        <sz val="11"/>
        <color theme="1"/>
        <rFont val="Calibri"/>
        <family val="2"/>
        <charset val="238"/>
      </rPr>
      <t>R1΄</t>
    </r>
  </si>
  <si>
    <t>≤</t>
  </si>
  <si>
    <t>minimálna hrúbka izolácie - referenčná</t>
  </si>
  <si>
    <t>minimálna hrúbka izolácie - zvoleného izolačného materiálu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</si>
  <si>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min</t>
    </r>
  </si>
  <si>
    <r>
      <t>d</t>
    </r>
    <r>
      <rPr>
        <vertAlign val="subscript"/>
        <sz val="11"/>
        <color theme="1"/>
        <rFont val="Calibri"/>
        <family val="2"/>
        <charset val="238"/>
      </rPr>
      <t>IZ</t>
    </r>
  </si>
  <si>
    <t>vonkajší priemer rúrky s izoláciou - zvolený izolačný materiál</t>
  </si>
  <si>
    <r>
      <t>λ</t>
    </r>
    <r>
      <rPr>
        <vertAlign val="subscript"/>
        <sz val="11"/>
        <color theme="1"/>
        <rFont val="Calibri"/>
        <family val="2"/>
        <charset val="238"/>
      </rPr>
      <t>IZ</t>
    </r>
  </si>
  <si>
    <t>súčiniteľ tepelnej vodivosti zvoleného izolačného materiálu</t>
  </si>
  <si>
    <r>
      <t>[W/(m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.K)]</t>
    </r>
  </si>
  <si>
    <t>[W/(m.K)]</t>
  </si>
  <si>
    <t>Oceľová rúrka závitová DN20 (3/4")</t>
  </si>
  <si>
    <t>Oceľová rúrka závitová DN25 (1")</t>
  </si>
  <si>
    <t>Oceľová rúrka závitová DN32 (1 1/4")</t>
  </si>
  <si>
    <t>Oceľová rúrka závitová DN40 (1 1/2")</t>
  </si>
  <si>
    <t>Oceľová rúrka závitová DN50 (2")</t>
  </si>
  <si>
    <t>Oceľová rúrka bezošvá DN65 (2 1/2")</t>
  </si>
  <si>
    <t>Oceľová rúrka bezošvá DN80 (3")</t>
  </si>
  <si>
    <t>Oceľová rúrka bezošvá DN100 (4")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</si>
</sst>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2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0" borderId="2" xfId="0" applyBorder="1"/>
    <xf numFmtId="0" fontId="0" fillId="4" borderId="3" xfId="0" applyFill="1" applyBorder="1"/>
    <xf numFmtId="0" fontId="4" fillId="0" borderId="0" xfId="0" applyFont="1"/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2" fontId="2" fillId="0" borderId="0" xfId="0" applyNumberFormat="1" applyFont="1"/>
    <xf numFmtId="164" fontId="0" fillId="5" borderId="0" xfId="0" applyNumberFormat="1" applyFill="1"/>
    <xf numFmtId="0" fontId="8" fillId="0" borderId="0" xfId="0" applyFont="1"/>
    <xf numFmtId="0" fontId="0" fillId="5" borderId="0" xfId="0" applyFill="1"/>
    <xf numFmtId="165" fontId="0" fillId="0" borderId="0" xfId="0" applyNumberFormat="1"/>
    <xf numFmtId="166" fontId="0" fillId="0" borderId="0" xfId="0" applyNumberFormat="1"/>
    <xf numFmtId="2" fontId="10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tabSelected="1" workbookViewId="0">
      <selection activeCell="H11" sqref="H11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38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v>20</v>
      </c>
      <c r="H5" s="10">
        <v>26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21.599999999999998</v>
      </c>
      <c r="H7">
        <f>H10-2*H9</f>
        <v>21.599999999999998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2.65</v>
      </c>
      <c r="H9">
        <v>2.65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26.9</v>
      </c>
      <c r="H10">
        <v>26.9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66.900000000000006</v>
      </c>
      <c r="H12">
        <f>H10+2*H5</f>
        <v>78.900000000000006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14.512286648150836</v>
      </c>
      <c r="F14" s="8" t="s">
        <v>28</v>
      </c>
      <c r="H14" s="15">
        <f>1/(2*H8)*LN(H10/H7)+1/(2*H11)*LN(H12/H10)+1/(H13*H12/1000)</f>
        <v>14.720308218210048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workbookViewId="0">
      <selection activeCell="H14" sqref="H14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39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v>30</v>
      </c>
      <c r="H5" s="10">
        <v>38.5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27.200000000000003</v>
      </c>
      <c r="H7">
        <f>H10-2*H9</f>
        <v>27.200000000000003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3.25</v>
      </c>
      <c r="H9">
        <v>3.25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33.700000000000003</v>
      </c>
      <c r="H10">
        <v>33.700000000000003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93.7</v>
      </c>
      <c r="H12">
        <f>H10+2*H5</f>
        <v>110.7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15.677955123280579</v>
      </c>
      <c r="F14" s="8" t="s">
        <v>28</v>
      </c>
      <c r="H14" s="15">
        <f>1/(2*H8)*LN(H10/H7)+1/(2*H11)*LN(H12/H10)+1/(H13*H12/1000)</f>
        <v>15.772060204851002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topLeftCell="A10" workbookViewId="0">
      <selection activeCell="H14" sqref="H14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40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f>D7</f>
        <v>35.9</v>
      </c>
      <c r="H5" s="10">
        <v>45.5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35.9</v>
      </c>
      <c r="H7">
        <f>H10-2*H9</f>
        <v>35.9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3.25</v>
      </c>
      <c r="H9">
        <v>3.25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42.4</v>
      </c>
      <c r="H10">
        <v>42.4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114.19999999999999</v>
      </c>
      <c r="H12">
        <f>H10+2*H5</f>
        <v>133.4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15.031648495852892</v>
      </c>
      <c r="F14" s="8" t="s">
        <v>28</v>
      </c>
      <c r="H14" s="15">
        <f>1/(2*H8)*LN(H10/H7)+1/(2*H11)*LN(H12/H10)+1/(H13*H12/1000)</f>
        <v>15.078836438618874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topLeftCell="A10" workbookViewId="0">
      <selection activeCell="H14" sqref="H14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41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f>D7</f>
        <v>41.8</v>
      </c>
      <c r="H5" s="10">
        <v>53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41.8</v>
      </c>
      <c r="H7">
        <f>H10-2*H9</f>
        <v>41.8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3.25</v>
      </c>
      <c r="H9">
        <v>3.25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48.3</v>
      </c>
      <c r="H10">
        <v>48.3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131.89999999999998</v>
      </c>
      <c r="H12">
        <f>H10+2*H5</f>
        <v>154.30000000000001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15.111202595430104</v>
      </c>
      <c r="F14" s="8" t="s">
        <v>28</v>
      </c>
      <c r="H14" s="15">
        <f>1/(2*H8)*LN(H10/H7)+1/(2*H11)*LN(H12/H10)+1/(H13*H12/1000)</f>
        <v>15.167873476080668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workbookViewId="0">
      <selection activeCell="H14" sqref="H14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42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f>D7</f>
        <v>52.900000000000006</v>
      </c>
      <c r="H5" s="10">
        <v>66.5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52.900000000000006</v>
      </c>
      <c r="H7">
        <f>H10-2*H9</f>
        <v>52.900000000000006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3.65</v>
      </c>
      <c r="H9">
        <v>3.65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60.2</v>
      </c>
      <c r="H10">
        <v>60.2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166</v>
      </c>
      <c r="H12">
        <f>H10+2*H5</f>
        <v>193.2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15.09392284357112</v>
      </c>
      <c r="F14" s="8" t="s">
        <v>28</v>
      </c>
      <c r="H14" s="15">
        <f>1/(2*H8)*LN(H10/H7)+1/(2*H11)*LN(H12/H10)+1/(H13*H12/1000)</f>
        <v>15.09456065211533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topLeftCell="A7" workbookViewId="0">
      <selection activeCell="H14" sqref="H14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43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f>D7</f>
        <v>69.599999999999994</v>
      </c>
      <c r="H5" s="10">
        <v>68.5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69.599999999999994</v>
      </c>
      <c r="H7">
        <f>H10-2*H9</f>
        <v>69.599999999999994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3.2</v>
      </c>
      <c r="H9">
        <v>3.2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76</v>
      </c>
      <c r="H10">
        <v>76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215.2</v>
      </c>
      <c r="H12">
        <f>H10+2*H5</f>
        <v>213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15.334627816903609</v>
      </c>
      <c r="F14" s="8" t="s">
        <v>28</v>
      </c>
      <c r="H14" s="15">
        <f>1/(2*H8)*LN(H10/H7)+1/(2*H11)*LN(H12/H10)+1/(H13*H12/1000)</f>
        <v>13.352348573593256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workbookViewId="0">
      <selection activeCell="A2" sqref="A2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44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f>D7</f>
        <v>81.8</v>
      </c>
      <c r="H5" s="10">
        <v>103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81.8</v>
      </c>
      <c r="H7">
        <f>H10-2*H9</f>
        <v>81.8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3.6</v>
      </c>
      <c r="H9">
        <v>3.6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89</v>
      </c>
      <c r="H10">
        <v>89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252.6</v>
      </c>
      <c r="H12">
        <f>H10+2*H5</f>
        <v>295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15.299166984007629</v>
      </c>
      <c r="F14" s="8" t="s">
        <v>28</v>
      </c>
      <c r="H14" s="15">
        <f>1/(2*H8)*LN(H10/H7)+1/(2*H11)*LN(H12/H10)+1/(H13*H12/1000)</f>
        <v>15.31906397470469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topLeftCell="A7" workbookViewId="0">
      <selection activeCell="G9" sqref="G9"/>
    </sheetView>
  </sheetViews>
  <sheetFormatPr defaultRowHeight="14.5" x14ac:dyDescent="0.35"/>
  <cols>
    <col min="1" max="1" width="34.26953125" customWidth="1"/>
    <col min="3" max="3" width="11.26953125" customWidth="1"/>
    <col min="4" max="4" width="15.453125" bestFit="1" customWidth="1"/>
    <col min="8" max="8" width="9.26953125" bestFit="1" customWidth="1"/>
    <col min="9" max="9" width="12.36328125" customWidth="1"/>
    <col min="11" max="11" width="42.08984375" customWidth="1"/>
  </cols>
  <sheetData>
    <row r="2" spans="1:11" x14ac:dyDescent="0.35">
      <c r="A2" t="s">
        <v>45</v>
      </c>
    </row>
    <row r="5" spans="1:11" ht="29" x14ac:dyDescent="0.45">
      <c r="A5" s="7" t="s">
        <v>29</v>
      </c>
      <c r="B5" t="s">
        <v>31</v>
      </c>
      <c r="C5" s="11" t="s">
        <v>10</v>
      </c>
      <c r="D5" s="13">
        <f>D7</f>
        <v>100</v>
      </c>
      <c r="H5" s="10">
        <v>126</v>
      </c>
      <c r="I5" s="11" t="s">
        <v>10</v>
      </c>
      <c r="J5" t="s">
        <v>11</v>
      </c>
      <c r="K5" s="7" t="s">
        <v>30</v>
      </c>
    </row>
    <row r="6" spans="1:11" ht="29" x14ac:dyDescent="0.45">
      <c r="A6" s="7" t="s">
        <v>12</v>
      </c>
      <c r="B6" s="6" t="s">
        <v>13</v>
      </c>
      <c r="C6" s="11" t="s">
        <v>36</v>
      </c>
      <c r="H6">
        <v>0</v>
      </c>
      <c r="I6" s="11" t="s">
        <v>36</v>
      </c>
      <c r="J6" s="6" t="s">
        <v>13</v>
      </c>
      <c r="K6" s="7" t="s">
        <v>12</v>
      </c>
    </row>
    <row r="7" spans="1:11" ht="29" x14ac:dyDescent="0.45">
      <c r="A7" s="7" t="s">
        <v>14</v>
      </c>
      <c r="B7" s="6" t="s">
        <v>15</v>
      </c>
      <c r="C7" s="11" t="s">
        <v>10</v>
      </c>
      <c r="D7">
        <f>D10-2*D9</f>
        <v>100</v>
      </c>
      <c r="H7">
        <f>H10-2*H9</f>
        <v>100</v>
      </c>
      <c r="I7" s="11" t="s">
        <v>10</v>
      </c>
      <c r="J7" s="6" t="s">
        <v>15</v>
      </c>
      <c r="K7" s="7" t="s">
        <v>14</v>
      </c>
    </row>
    <row r="8" spans="1:11" ht="16.5" x14ac:dyDescent="0.45">
      <c r="A8" s="7" t="s">
        <v>16</v>
      </c>
      <c r="B8" s="6" t="s">
        <v>17</v>
      </c>
      <c r="C8" s="11" t="s">
        <v>37</v>
      </c>
      <c r="D8">
        <v>50</v>
      </c>
      <c r="H8">
        <v>50</v>
      </c>
      <c r="I8" s="11" t="s">
        <v>37</v>
      </c>
      <c r="J8" s="6" t="s">
        <v>17</v>
      </c>
      <c r="K8" s="7" t="s">
        <v>16</v>
      </c>
    </row>
    <row r="9" spans="1:11" ht="29" x14ac:dyDescent="0.45">
      <c r="A9" s="7" t="s">
        <v>19</v>
      </c>
      <c r="B9" t="s">
        <v>20</v>
      </c>
      <c r="C9" s="11" t="s">
        <v>10</v>
      </c>
      <c r="D9">
        <v>4</v>
      </c>
      <c r="H9">
        <v>4</v>
      </c>
      <c r="I9" s="11" t="s">
        <v>10</v>
      </c>
      <c r="J9" t="s">
        <v>20</v>
      </c>
      <c r="K9" s="7" t="s">
        <v>19</v>
      </c>
    </row>
    <row r="10" spans="1:11" ht="29" x14ac:dyDescent="0.45">
      <c r="A10" s="7" t="s">
        <v>18</v>
      </c>
      <c r="B10" s="6" t="s">
        <v>27</v>
      </c>
      <c r="C10" s="11" t="s">
        <v>10</v>
      </c>
      <c r="D10">
        <v>108</v>
      </c>
      <c r="H10">
        <v>108</v>
      </c>
      <c r="I10" s="11" t="s">
        <v>10</v>
      </c>
      <c r="J10" s="6" t="s">
        <v>27</v>
      </c>
      <c r="K10" s="7" t="s">
        <v>18</v>
      </c>
    </row>
    <row r="11" spans="1:11" ht="29" x14ac:dyDescent="0.45">
      <c r="A11" s="7" t="s">
        <v>21</v>
      </c>
      <c r="B11" s="6" t="s">
        <v>22</v>
      </c>
      <c r="C11" s="11" t="s">
        <v>37</v>
      </c>
      <c r="D11">
        <v>3.5000000000000003E-2</v>
      </c>
      <c r="H11" s="12">
        <v>0.04</v>
      </c>
      <c r="I11" s="11" t="s">
        <v>37</v>
      </c>
      <c r="J11" s="6" t="s">
        <v>34</v>
      </c>
      <c r="K11" s="7" t="s">
        <v>35</v>
      </c>
    </row>
    <row r="12" spans="1:11" ht="29" x14ac:dyDescent="0.45">
      <c r="A12" s="7" t="s">
        <v>23</v>
      </c>
      <c r="B12" s="6" t="s">
        <v>24</v>
      </c>
      <c r="C12" s="11" t="s">
        <v>10</v>
      </c>
      <c r="D12">
        <f>D10+2*D5</f>
        <v>308</v>
      </c>
      <c r="H12">
        <f>H10+2*H5</f>
        <v>360</v>
      </c>
      <c r="I12" s="11" t="s">
        <v>10</v>
      </c>
      <c r="J12" s="6" t="s">
        <v>32</v>
      </c>
      <c r="K12" s="7" t="s">
        <v>33</v>
      </c>
    </row>
    <row r="13" spans="1:11" ht="29" x14ac:dyDescent="0.45">
      <c r="A13" s="7" t="s">
        <v>25</v>
      </c>
      <c r="B13" s="6" t="s">
        <v>26</v>
      </c>
      <c r="C13" s="11" t="s">
        <v>36</v>
      </c>
      <c r="D13">
        <v>10</v>
      </c>
      <c r="H13">
        <v>10</v>
      </c>
      <c r="I13" s="11" t="s">
        <v>36</v>
      </c>
      <c r="J13" s="6" t="s">
        <v>26</v>
      </c>
      <c r="K13" s="7" t="s">
        <v>25</v>
      </c>
    </row>
    <row r="14" spans="1:11" ht="26" x14ac:dyDescent="0.6">
      <c r="A14" s="7"/>
      <c r="D14" s="9">
        <f>1/(2*D8)*LN(D10/D7)+1/(2*D11)*LN(D12/D10)+1/(D13*D12/1000)</f>
        <v>15.29642430436318</v>
      </c>
      <c r="F14" s="8" t="s">
        <v>28</v>
      </c>
      <c r="H14" s="15">
        <f>1/(2*H8)*LN(H10/H7)+1/(2*H11)*LN(H12/H10)+1/(H13*H12/1000)</f>
        <v>15.328207442263341</v>
      </c>
      <c r="K14" s="7"/>
    </row>
    <row r="15" spans="1:11" x14ac:dyDescent="0.35">
      <c r="A15" s="7"/>
    </row>
    <row r="16" spans="1:11" x14ac:dyDescent="0.35">
      <c r="A16" s="7"/>
    </row>
    <row r="17" spans="1:8" ht="26" x14ac:dyDescent="0.6">
      <c r="A17" s="7"/>
      <c r="D17" s="14"/>
      <c r="F17" s="8"/>
      <c r="H17" s="14"/>
    </row>
    <row r="18" spans="1:8" x14ac:dyDescent="0.35">
      <c r="A18" s="7"/>
    </row>
    <row r="19" spans="1:8" x14ac:dyDescent="0.35">
      <c r="A19" s="7"/>
      <c r="B19" s="6"/>
    </row>
    <row r="20" spans="1:8" x14ac:dyDescent="0.35">
      <c r="A20" s="7"/>
      <c r="C20" s="11"/>
    </row>
    <row r="21" spans="1:8" x14ac:dyDescent="0.35">
      <c r="C21" s="11"/>
    </row>
    <row r="26" spans="1:8" x14ac:dyDescent="0.35">
      <c r="B26" s="6"/>
      <c r="C26" s="6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4" workbookViewId="0">
      <selection activeCell="M15" sqref="M15"/>
    </sheetView>
  </sheetViews>
  <sheetFormatPr defaultRowHeight="14.5" x14ac:dyDescent="0.35"/>
  <cols>
    <col min="2" max="2" width="16.7265625" bestFit="1" customWidth="1"/>
    <col min="11" max="11" width="16.26953125" bestFit="1" customWidth="1"/>
  </cols>
  <sheetData>
    <row r="1" spans="1:11" ht="15" thickBot="1" x14ac:dyDescent="0.4">
      <c r="A1" t="s">
        <v>9</v>
      </c>
      <c r="B1" t="s">
        <v>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t="s">
        <v>8</v>
      </c>
    </row>
    <row r="2" spans="1:11" ht="15" thickBot="1" x14ac:dyDescent="0.4">
      <c r="A2">
        <v>0.16600000000000001</v>
      </c>
      <c r="B2">
        <f>PI()/A2</f>
        <v>18.925256949336102</v>
      </c>
      <c r="C2" s="1">
        <v>18.925256949336102</v>
      </c>
      <c r="D2" s="1"/>
      <c r="E2" s="1">
        <v>1.24E-2</v>
      </c>
      <c r="F2" s="1">
        <v>50</v>
      </c>
      <c r="G2" s="1">
        <v>1.7100000000000001E-2</v>
      </c>
      <c r="H2" s="1">
        <v>3.5000000000000003E-2</v>
      </c>
      <c r="I2" s="4">
        <v>10</v>
      </c>
      <c r="J2" s="5">
        <v>5.6854825650300721E-2</v>
      </c>
      <c r="K2">
        <f>1/2/F2*LN(G2/E2)+1/2/H2*LN(J2/G2)+1/I2/J2</f>
        <v>18.925260000653214</v>
      </c>
    </row>
    <row r="4" spans="1:11" x14ac:dyDescent="0.35">
      <c r="J4">
        <f>(J2-G2)/2</f>
        <v>1.9877412825150362E-2</v>
      </c>
    </row>
    <row r="5" spans="1:11" ht="15" thickBot="1" x14ac:dyDescent="0.4"/>
    <row r="6" spans="1:11" ht="15" thickBot="1" x14ac:dyDescent="0.4">
      <c r="C6" s="1">
        <v>18.925256949336102</v>
      </c>
      <c r="D6" s="1"/>
      <c r="E6" s="1">
        <v>1.24E-2</v>
      </c>
      <c r="F6" s="1">
        <v>50</v>
      </c>
      <c r="G6" s="1">
        <v>1.7100000000000001E-2</v>
      </c>
      <c r="H6" s="1">
        <v>0.04</v>
      </c>
      <c r="I6" s="4">
        <v>10</v>
      </c>
      <c r="J6" s="5">
        <v>6.9218339729255896E-2</v>
      </c>
      <c r="K6">
        <f>1/2/F6*LN(G6/E6)+1/2/H6*LN(J6/G6)+1/I6/J6</f>
        <v>18.925260004887967</v>
      </c>
    </row>
    <row r="8" spans="1:11" x14ac:dyDescent="0.35">
      <c r="J8">
        <f>(J6-G6)/2</f>
        <v>2.6059169864627946E-2</v>
      </c>
    </row>
    <row r="9" spans="1:11" ht="15" thickBot="1" x14ac:dyDescent="0.4"/>
    <row r="10" spans="1:11" ht="15" thickBot="1" x14ac:dyDescent="0.4">
      <c r="C10" s="1">
        <v>18.925256949336102</v>
      </c>
      <c r="D10" s="1"/>
      <c r="E10" s="1">
        <v>1.24E-2</v>
      </c>
      <c r="F10" s="1">
        <v>50</v>
      </c>
      <c r="G10" s="1">
        <v>1.7100000000000001E-2</v>
      </c>
      <c r="H10" s="1">
        <v>3.5999999999999997E-2</v>
      </c>
      <c r="I10" s="4">
        <v>10</v>
      </c>
      <c r="J10" s="5">
        <v>5.9127426593214495E-2</v>
      </c>
      <c r="K10">
        <f>1/2/F10*LN(G10/E10)+1/2/H10*LN(J10/G10)+1/I10/J10</f>
        <v>18.925260000974703</v>
      </c>
    </row>
    <row r="12" spans="1:11" x14ac:dyDescent="0.35">
      <c r="J12">
        <f>(J10-G10)/2</f>
        <v>2.1013713296607249E-2</v>
      </c>
    </row>
    <row r="13" spans="1:11" ht="15" thickBot="1" x14ac:dyDescent="0.4"/>
    <row r="14" spans="1:11" ht="15" thickBot="1" x14ac:dyDescent="0.4">
      <c r="C14" s="1">
        <v>18.925256949336102</v>
      </c>
      <c r="D14" s="1"/>
      <c r="E14" s="1">
        <v>1.24E-2</v>
      </c>
      <c r="F14" s="1">
        <v>50</v>
      </c>
      <c r="G14" s="1">
        <v>1.7100000000000001E-2</v>
      </c>
      <c r="H14" s="1">
        <v>4.4999999999999998E-2</v>
      </c>
      <c r="I14" s="4">
        <v>10</v>
      </c>
      <c r="J14" s="5">
        <v>8.4386788435702756E-2</v>
      </c>
      <c r="K14">
        <f>1/2/F14*LN(G14/E14)+1/2/H14*LN(J14/G14)+1/I14/J14</f>
        <v>18.925260003860263</v>
      </c>
    </row>
    <row r="16" spans="1:11" x14ac:dyDescent="0.35">
      <c r="J16">
        <f>(J14-G14)/2</f>
        <v>3.3643394217851376E-2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DN20-OCEL</vt:lpstr>
      <vt:lpstr>DN25-OCEL</vt:lpstr>
      <vt:lpstr>DN32-OCEL</vt:lpstr>
      <vt:lpstr>DN40-OCEL</vt:lpstr>
      <vt:lpstr>DN50-OCEL</vt:lpstr>
      <vt:lpstr>DN65-OCEL</vt:lpstr>
      <vt:lpstr>DN80-OCEL</vt:lpstr>
      <vt:lpstr>DN100-OCEL</vt:lpstr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</dc:creator>
  <cp:lastModifiedBy>Kvetoslava Šoltésová</cp:lastModifiedBy>
  <dcterms:created xsi:type="dcterms:W3CDTF">2012-01-23T19:50:15Z</dcterms:created>
  <dcterms:modified xsi:type="dcterms:W3CDTF">2022-01-27T08:35:33Z</dcterms:modified>
</cp:coreProperties>
</file>