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EABA1\DokumentySIEA\Sekcia_SFS\VO_2019\dokumentacia_VO\NZ_2019\NZ_3819_poistenie_SMV\"/>
    </mc:Choice>
  </mc:AlternateContent>
  <bookViews>
    <workbookView xWindow="32760" yWindow="32760" windowWidth="28800" windowHeight="11928"/>
  </bookViews>
  <sheets>
    <sheet name="PZP" sheetId="15" r:id="rId1"/>
    <sheet name="majetok PS" sheetId="9" state="hidden" r:id="rId2"/>
  </sheets>
  <calcPr calcId="152511" concurrentCalc="0"/>
</workbook>
</file>

<file path=xl/calcChain.xml><?xml version="1.0" encoding="utf-8"?>
<calcChain xmlns="http://schemas.openxmlformats.org/spreadsheetml/2006/main">
  <c r="I22" i="15" l="1"/>
  <c r="I23" i="15"/>
  <c r="I24" i="15"/>
  <c r="I17" i="15"/>
  <c r="I18" i="15"/>
  <c r="I19" i="15"/>
  <c r="I20" i="15"/>
  <c r="I21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4" i="15"/>
  <c r="C26" i="9"/>
  <c r="E26" i="9"/>
  <c r="C23" i="9"/>
  <c r="C22" i="9"/>
  <c r="C24" i="9"/>
  <c r="E24" i="9"/>
</calcChain>
</file>

<file path=xl/sharedStrings.xml><?xml version="1.0" encoding="utf-8"?>
<sst xmlns="http://schemas.openxmlformats.org/spreadsheetml/2006/main" count="115" uniqueCount="95">
  <si>
    <t>nová cena</t>
  </si>
  <si>
    <t>Počet MV</t>
  </si>
  <si>
    <t>Mesto Sereď</t>
  </si>
  <si>
    <t>021-1</t>
  </si>
  <si>
    <t>budovy</t>
  </si>
  <si>
    <t>022-3</t>
  </si>
  <si>
    <t>stroje</t>
  </si>
  <si>
    <t>022-4</t>
  </si>
  <si>
    <t>022-5</t>
  </si>
  <si>
    <t>prac. stroje</t>
  </si>
  <si>
    <t>022-7</t>
  </si>
  <si>
    <t>inventár</t>
  </si>
  <si>
    <t>Podsúvahové účty /školy.../</t>
  </si>
  <si>
    <t>771 021-1</t>
  </si>
  <si>
    <t>771 021-2</t>
  </si>
  <si>
    <t>stavby</t>
  </si>
  <si>
    <t>771 022-5</t>
  </si>
  <si>
    <t>stroje, prístroje a zariadenia</t>
  </si>
  <si>
    <t>771 022-7</t>
  </si>
  <si>
    <t>SMS</t>
  </si>
  <si>
    <t>021-2</t>
  </si>
  <si>
    <t>hnuteľné veci</t>
  </si>
  <si>
    <t>súhrn spolu</t>
  </si>
  <si>
    <t>spolu 021</t>
  </si>
  <si>
    <t>účtovná cena</t>
  </si>
  <si>
    <t>index</t>
  </si>
  <si>
    <t>Limity poistného plnenia</t>
  </si>
  <si>
    <t>Ročná sadzba</t>
  </si>
  <si>
    <t>- za škodu na zdraví a nákladov pri usmrtení</t>
  </si>
  <si>
    <t>- za škodu vzniknutú poškodením, zničením alebo stratou veci, náklady spojené s právnym zastupovaním a ušlý zisk</t>
  </si>
  <si>
    <t>a)</t>
  </si>
  <si>
    <t>jednostopové motorové vozidlo a motorová trojkolka s hmotnosťou do 400 kg, so zdvihovým objemom valcov</t>
  </si>
  <si>
    <t>1.</t>
  </si>
  <si>
    <t>2.</t>
  </si>
  <si>
    <t>3.</t>
  </si>
  <si>
    <t>b)</t>
  </si>
  <si>
    <t>osobný, dodávkový, špeciálny, malý nákladný automobil a pojazdný pracovný stroj s celkovou hmotnosťou do 3500 kg, motorová trojkolka s celkovou hmotnosťou nad 400 kg, so zdvihovým objemom valcov</t>
  </si>
  <si>
    <t>4.</t>
  </si>
  <si>
    <t>c)</t>
  </si>
  <si>
    <t>obytný automobil s celkovou hmotnosťou do 10 000 kg</t>
  </si>
  <si>
    <t>d)</t>
  </si>
  <si>
    <t>sanitný automobil, ak nie je podľa písm. b) ustanovená nižšia sadzba poistného</t>
  </si>
  <si>
    <t>e)</t>
  </si>
  <si>
    <t>automobil banskej a záchrannej služby trvale vybavené špeciálnymi prístrojmi na záchranu života a zásahové vozidlá jednotiek požiarnej ochrany, ak nie je podľa písm. b) ustanovená nižšia sadzba poistného</t>
  </si>
  <si>
    <t>f)</t>
  </si>
  <si>
    <t>ťahač návesov</t>
  </si>
  <si>
    <t>g)</t>
  </si>
  <si>
    <t>ostatné automobily a pojazdný pracovný stroj s evidenčným číslom s celkovou hmotnosťou</t>
  </si>
  <si>
    <t>od 3 500 kg do 12 000 kg vrátane</t>
  </si>
  <si>
    <t>nad 12 000 kg</t>
  </si>
  <si>
    <t>h)</t>
  </si>
  <si>
    <t>i)</t>
  </si>
  <si>
    <t>j)</t>
  </si>
  <si>
    <t>autobus určený na prevádzku iba v mestkej hromadnej doprave a trolejbus</t>
  </si>
  <si>
    <t>autobus</t>
  </si>
  <si>
    <t>trolejbus</t>
  </si>
  <si>
    <t>k)</t>
  </si>
  <si>
    <t>ostatné autobusy s celkovou hmotnosťou</t>
  </si>
  <si>
    <t>do 5 000 kg vrátane</t>
  </si>
  <si>
    <t>nad 5000 kg</t>
  </si>
  <si>
    <t>l)</t>
  </si>
  <si>
    <t>prípojné vozidlo</t>
  </si>
  <si>
    <t>určené na ťahanie motorovými vozidlami s výnimkou motorových vozidiel uvedených v písm. a), f) a i)</t>
  </si>
  <si>
    <t>1.1. s celkovou hmotnosťou do 750 kg</t>
  </si>
  <si>
    <t>1.2. s celkovou hmotnosťou nad 750 kg</t>
  </si>
  <si>
    <t>určené na ťahanie motorovým vozidlom uvedeným v písm. f) - náves</t>
  </si>
  <si>
    <t>poistné za prípojné vozidlo určené na ťahanie motorovými vozidlami uvedenými v písm. a) a i) je zahrnuté v sadzbách poistného za tieto motorové vozidlá</t>
  </si>
  <si>
    <t xml:space="preserve">          Spoluúčasť: 0 €</t>
  </si>
  <si>
    <r>
      <t>do 50 cm</t>
    </r>
    <r>
      <rPr>
        <vertAlign val="superscript"/>
        <sz val="8"/>
        <color indexed="8"/>
        <rFont val="Calibri"/>
        <family val="2"/>
        <charset val="238"/>
      </rPr>
      <t xml:space="preserve">3 </t>
    </r>
    <r>
      <rPr>
        <sz val="8"/>
        <color indexed="8"/>
        <rFont val="Calibri"/>
        <family val="2"/>
        <charset val="238"/>
      </rPr>
      <t>vrátane</t>
    </r>
  </si>
  <si>
    <r>
      <t>nad  50 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do  350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vrátane</t>
    </r>
  </si>
  <si>
    <r>
      <t>nad  350 cm</t>
    </r>
    <r>
      <rPr>
        <vertAlign val="superscript"/>
        <sz val="8"/>
        <color indexed="8"/>
        <rFont val="Calibri"/>
        <family val="2"/>
        <charset val="238"/>
      </rPr>
      <t>3</t>
    </r>
  </si>
  <si>
    <r>
      <t>do 1 300 cm</t>
    </r>
    <r>
      <rPr>
        <vertAlign val="superscript"/>
        <sz val="8"/>
        <color indexed="8"/>
        <rFont val="Calibri"/>
        <family val="2"/>
        <charset val="238"/>
      </rPr>
      <t xml:space="preserve">3 </t>
    </r>
    <r>
      <rPr>
        <sz val="8"/>
        <color indexed="8"/>
        <rFont val="Calibri"/>
        <family val="2"/>
        <charset val="238"/>
      </rPr>
      <t>vrát. alebo na el. pohon</t>
    </r>
  </si>
  <si>
    <r>
      <t>nad  1 300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do  1 400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vrátane</t>
    </r>
  </si>
  <si>
    <r>
      <t>nad  1 400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do  1 800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vrátane</t>
    </r>
  </si>
  <si>
    <r>
      <t>nad  1 800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do  1 900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vrátane</t>
    </r>
  </si>
  <si>
    <r>
      <t>nad  1 900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do  2 500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vrátane</t>
    </r>
  </si>
  <si>
    <r>
      <t>nad 2 500 cm</t>
    </r>
    <r>
      <rPr>
        <vertAlign val="superscript"/>
        <sz val="8"/>
        <color indexed="8"/>
        <rFont val="Calibri"/>
        <family val="2"/>
        <charset val="238"/>
      </rPr>
      <t>3</t>
    </r>
  </si>
  <si>
    <t>Výsledné ročné poistné pre všetky vozidlá v €</t>
  </si>
  <si>
    <t xml:space="preserve">Povinné zmluvné poistenie zodpovednosti za škodu spôsobenú prevádzkou motorového vozidla </t>
  </si>
  <si>
    <t>poľnohospodársky alebo lesný traktor, motorové vozidlo používané výlučne na prevozt včelstiev s evidenčným číslom, pojazdný pracovný stroj bez EČV, pojazdný pracovný stroj s prideleným EČV obsahujúcim písm. "Z" alebo vysokodvižný vozík</t>
  </si>
  <si>
    <t>motorový ručný vozík, jednonápravový kultivačný traktor, alebo traktor, ktorému sa evidenčné číslo neprideľuje, písmeno "C" v poznávacej značke</t>
  </si>
  <si>
    <t>Slovenská inovačná a energetická agentúra, Bajkalská č. 27, 827 99 Bratislava</t>
  </si>
  <si>
    <t xml:space="preserve">ROČNÉ POISTNÉ SPOLU: </t>
  </si>
  <si>
    <t>(uviesť miesto a dátum podpisu)</t>
  </si>
  <si>
    <t>meno, priezvisko, funkcia a podpis štatutárneho zástupcu / oprávnenej osoby uchádzača</t>
  </si>
  <si>
    <t>V ............., dňa ................</t>
  </si>
  <si>
    <t>...............................................................................</t>
  </si>
  <si>
    <t>5,24 mil. €</t>
  </si>
  <si>
    <t>1,05 mil. €</t>
  </si>
  <si>
    <t>Príloha č. 3B k NZ 3819: „Kompletný sadzobník“ pre časť 2.:  „Poistenie áut – PZP“ (na rok 2020)</t>
  </si>
  <si>
    <t>Obchodné meno uchádzača:</t>
  </si>
  <si>
    <t>Sídlo/miesto podnikania uchádzača:</t>
  </si>
  <si>
    <t>IČO: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</si>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</sst>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Sk&quot;_-;\-* #,##0.00\ &quot;Sk&quot;_-;_-* &quot;-&quot;??\ &quot;Sk&quot;_-;_-@_-"/>
    <numFmt numFmtId="165" formatCode="_-* #,##0.00\ [$€-1]_-;\-* #,##0.00\ [$€-1]_-;_-* &quot;-&quot;??\ [$€-1]_-;_-@_-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1"/>
      <name val="Calibri"/>
      <family val="2"/>
      <charset val="238"/>
    </font>
    <font>
      <sz val="10"/>
      <name val="Arial Narrow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165" fontId="0" fillId="0" borderId="0" xfId="0" applyNumberFormat="1"/>
    <xf numFmtId="0" fontId="2" fillId="0" borderId="0" xfId="0" applyFont="1"/>
    <xf numFmtId="3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15" fillId="0" borderId="0" xfId="0" applyFont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  <protection locked="0"/>
    </xf>
    <xf numFmtId="165" fontId="15" fillId="2" borderId="0" xfId="1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65" fontId="18" fillId="3" borderId="8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0" borderId="9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0" xfId="0" applyFont="1" applyFill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3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9" fillId="3" borderId="17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left" vertical="center" wrapText="1"/>
    </xf>
    <xf numFmtId="0" fontId="19" fillId="3" borderId="19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24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20" fillId="4" borderId="4" xfId="0" applyFont="1" applyFill="1" applyBorder="1" applyAlignment="1" applyProtection="1">
      <alignment vertical="center"/>
    </xf>
    <xf numFmtId="0" fontId="20" fillId="4" borderId="5" xfId="0" applyFont="1" applyFill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21" fillId="2" borderId="4" xfId="0" applyFont="1" applyFill="1" applyBorder="1" applyAlignment="1" applyProtection="1">
      <alignment vertical="center"/>
      <protection locked="0"/>
    </xf>
    <xf numFmtId="0" fontId="21" fillId="2" borderId="5" xfId="0" applyFont="1" applyFill="1" applyBorder="1" applyAlignment="1" applyProtection="1">
      <alignment vertical="center"/>
      <protection locked="0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 applyProtection="1">
      <alignment vertical="center"/>
      <protection locked="0"/>
    </xf>
    <xf numFmtId="1" fontId="21" fillId="2" borderId="4" xfId="0" applyNumberFormat="1" applyFont="1" applyFill="1" applyBorder="1" applyAlignment="1" applyProtection="1">
      <alignment horizontal="left" vertical="center"/>
      <protection locked="0"/>
    </xf>
    <xf numFmtId="0" fontId="12" fillId="4" borderId="12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165" fontId="12" fillId="2" borderId="2" xfId="0" applyNumberFormat="1" applyFont="1" applyFill="1" applyBorder="1" applyAlignment="1" applyProtection="1">
      <alignment vertical="center" wrapText="1"/>
      <protection locked="0"/>
    </xf>
    <xf numFmtId="165" fontId="12" fillId="2" borderId="1" xfId="0" applyNumberFormat="1" applyFont="1" applyFill="1" applyBorder="1" applyAlignment="1" applyProtection="1">
      <alignment vertical="center" wrapText="1"/>
      <protection locked="0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mruColors>
      <color rgb="FFFFFF99"/>
      <color rgb="FFFFFFCC"/>
      <color rgb="FFEA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workbookViewId="0">
      <selection activeCell="G52" sqref="G52:I53"/>
    </sheetView>
  </sheetViews>
  <sheetFormatPr defaultColWidth="9.109375" defaultRowHeight="10.199999999999999" x14ac:dyDescent="0.25"/>
  <cols>
    <col min="1" max="3" width="9.109375" style="11"/>
    <col min="4" max="4" width="13.5546875" style="11" customWidth="1"/>
    <col min="5" max="5" width="3.109375" style="11" customWidth="1"/>
    <col min="6" max="6" width="30.5546875" style="11" customWidth="1"/>
    <col min="7" max="7" width="11.33203125" style="11" customWidth="1"/>
    <col min="8" max="8" width="8.5546875" style="11" customWidth="1"/>
    <col min="9" max="9" width="14.88671875" style="11" customWidth="1"/>
    <col min="10" max="16384" width="9.109375" style="11"/>
  </cols>
  <sheetData>
    <row r="1" spans="1:9" ht="31.5" customHeight="1" x14ac:dyDescent="0.25">
      <c r="A1" s="30" t="s">
        <v>89</v>
      </c>
      <c r="B1" s="31"/>
      <c r="C1" s="31"/>
      <c r="D1" s="31"/>
      <c r="E1" s="31"/>
      <c r="F1" s="31"/>
      <c r="G1" s="31"/>
      <c r="H1" s="31"/>
      <c r="I1" s="31"/>
    </row>
    <row r="2" spans="1:9" ht="15.75" customHeight="1" x14ac:dyDescent="0.25">
      <c r="A2" s="16"/>
      <c r="B2" s="12"/>
      <c r="C2" s="12"/>
      <c r="D2" s="12"/>
      <c r="E2" s="12"/>
      <c r="F2" s="12"/>
      <c r="G2" s="12"/>
      <c r="H2" s="12"/>
      <c r="I2" s="12"/>
    </row>
    <row r="3" spans="1:9" ht="15.75" customHeight="1" x14ac:dyDescent="0.25">
      <c r="A3" s="16" t="s">
        <v>81</v>
      </c>
      <c r="B3" s="12"/>
      <c r="C3" s="12"/>
      <c r="D3" s="12"/>
      <c r="E3" s="12"/>
      <c r="F3" s="12"/>
      <c r="G3" s="12"/>
      <c r="H3" s="12"/>
      <c r="I3" s="12"/>
    </row>
    <row r="4" spans="1:9" s="64" customFormat="1" x14ac:dyDescent="0.25">
      <c r="A4" s="63"/>
      <c r="B4" s="63"/>
      <c r="C4" s="63"/>
      <c r="D4" s="63"/>
      <c r="E4" s="63"/>
      <c r="F4" s="63"/>
      <c r="G4" s="63"/>
      <c r="H4" s="63"/>
      <c r="I4" s="63"/>
    </row>
    <row r="5" spans="1:9" s="64" customFormat="1" x14ac:dyDescent="0.25">
      <c r="A5" s="63"/>
      <c r="B5" s="63"/>
      <c r="C5" s="63"/>
      <c r="D5" s="63"/>
      <c r="E5" s="63"/>
      <c r="F5" s="63"/>
      <c r="G5" s="63"/>
      <c r="H5" s="63"/>
      <c r="I5" s="63"/>
    </row>
    <row r="6" spans="1:9" s="64" customFormat="1" ht="13.8" x14ac:dyDescent="0.25">
      <c r="A6" s="65" t="s">
        <v>90</v>
      </c>
      <c r="B6" s="66"/>
      <c r="C6" s="66"/>
      <c r="D6" s="67"/>
      <c r="E6" s="68"/>
      <c r="F6" s="69"/>
      <c r="G6" s="70"/>
      <c r="H6" s="69"/>
      <c r="I6" s="71"/>
    </row>
    <row r="7" spans="1:9" s="64" customFormat="1" ht="13.8" x14ac:dyDescent="0.25">
      <c r="A7" s="65" t="s">
        <v>91</v>
      </c>
      <c r="B7" s="66"/>
      <c r="C7" s="66"/>
      <c r="D7" s="67"/>
      <c r="E7" s="68"/>
      <c r="F7" s="69"/>
      <c r="G7" s="70"/>
      <c r="H7" s="69"/>
      <c r="I7" s="71"/>
    </row>
    <row r="8" spans="1:9" s="64" customFormat="1" ht="13.8" x14ac:dyDescent="0.25">
      <c r="A8" s="65" t="s">
        <v>92</v>
      </c>
      <c r="B8" s="66"/>
      <c r="C8" s="66"/>
      <c r="D8" s="67"/>
      <c r="E8" s="72"/>
      <c r="F8" s="69"/>
      <c r="G8" s="70"/>
      <c r="H8" s="69"/>
      <c r="I8" s="71"/>
    </row>
    <row r="9" spans="1:9" s="64" customFormat="1" x14ac:dyDescent="0.25">
      <c r="A9" s="63"/>
      <c r="B9" s="63"/>
      <c r="C9" s="63"/>
      <c r="D9" s="63"/>
      <c r="E9" s="63"/>
      <c r="F9" s="63"/>
      <c r="G9" s="63"/>
      <c r="H9" s="63"/>
      <c r="I9" s="63"/>
    </row>
    <row r="10" spans="1:9" s="64" customFormat="1" x14ac:dyDescent="0.25">
      <c r="A10" s="63"/>
      <c r="B10" s="63"/>
      <c r="C10" s="63"/>
      <c r="D10" s="63"/>
      <c r="E10" s="63"/>
      <c r="F10" s="63"/>
      <c r="G10" s="63"/>
      <c r="H10" s="63"/>
      <c r="I10" s="63"/>
    </row>
    <row r="11" spans="1:9" ht="15.75" customHeight="1" x14ac:dyDescent="0.25">
      <c r="A11" s="12" t="s">
        <v>78</v>
      </c>
      <c r="B11" s="12"/>
      <c r="C11" s="12"/>
      <c r="D11" s="12"/>
      <c r="E11" s="12"/>
      <c r="F11" s="12"/>
      <c r="G11" s="12"/>
      <c r="H11" s="12"/>
      <c r="I11" s="12"/>
    </row>
    <row r="12" spans="1:9" x14ac:dyDescent="0.2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1.25" customHeight="1" x14ac:dyDescent="0.25">
      <c r="A13" s="44" t="s">
        <v>26</v>
      </c>
      <c r="B13" s="45"/>
      <c r="C13" s="45"/>
      <c r="D13" s="45"/>
      <c r="E13" s="45"/>
      <c r="F13" s="46"/>
      <c r="G13" s="50" t="s">
        <v>27</v>
      </c>
      <c r="H13" s="52" t="s">
        <v>1</v>
      </c>
      <c r="I13" s="50" t="s">
        <v>77</v>
      </c>
    </row>
    <row r="14" spans="1:9" ht="11.25" customHeight="1" x14ac:dyDescent="0.25">
      <c r="A14" s="47"/>
      <c r="B14" s="48"/>
      <c r="C14" s="48"/>
      <c r="D14" s="48"/>
      <c r="E14" s="48"/>
      <c r="F14" s="49"/>
      <c r="G14" s="51"/>
      <c r="H14" s="53"/>
      <c r="I14" s="55"/>
    </row>
    <row r="15" spans="1:9" ht="11.25" customHeight="1" x14ac:dyDescent="0.25">
      <c r="A15" s="57" t="s">
        <v>28</v>
      </c>
      <c r="B15" s="58"/>
      <c r="C15" s="58"/>
      <c r="D15" s="58"/>
      <c r="E15" s="58"/>
      <c r="F15" s="59"/>
      <c r="G15" s="27" t="s">
        <v>87</v>
      </c>
      <c r="H15" s="53"/>
      <c r="I15" s="55"/>
    </row>
    <row r="16" spans="1:9" ht="24" customHeight="1" thickBot="1" x14ac:dyDescent="0.3">
      <c r="A16" s="60" t="s">
        <v>29</v>
      </c>
      <c r="B16" s="61"/>
      <c r="C16" s="61"/>
      <c r="D16" s="61"/>
      <c r="E16" s="61"/>
      <c r="F16" s="62"/>
      <c r="G16" s="28" t="s">
        <v>88</v>
      </c>
      <c r="H16" s="54"/>
      <c r="I16" s="56"/>
    </row>
    <row r="17" spans="1:9" ht="12.6" thickTop="1" x14ac:dyDescent="0.25">
      <c r="A17" s="41" t="s">
        <v>30</v>
      </c>
      <c r="B17" s="43" t="s">
        <v>31</v>
      </c>
      <c r="C17" s="43"/>
      <c r="D17" s="43"/>
      <c r="E17" s="9" t="s">
        <v>32</v>
      </c>
      <c r="F17" s="9" t="s">
        <v>68</v>
      </c>
      <c r="G17" s="83">
        <v>0</v>
      </c>
      <c r="H17" s="7">
        <v>0</v>
      </c>
      <c r="I17" s="8">
        <f>G17*H17</f>
        <v>0</v>
      </c>
    </row>
    <row r="18" spans="1:9" ht="12" x14ac:dyDescent="0.25">
      <c r="A18" s="42"/>
      <c r="B18" s="39"/>
      <c r="C18" s="39"/>
      <c r="D18" s="39"/>
      <c r="E18" s="10" t="s">
        <v>33</v>
      </c>
      <c r="F18" s="10" t="s">
        <v>69</v>
      </c>
      <c r="G18" s="84">
        <v>0</v>
      </c>
      <c r="H18" s="6">
        <v>0</v>
      </c>
      <c r="I18" s="8">
        <f>G18*H18</f>
        <v>0</v>
      </c>
    </row>
    <row r="19" spans="1:9" ht="12" x14ac:dyDescent="0.25">
      <c r="A19" s="42"/>
      <c r="B19" s="39"/>
      <c r="C19" s="39"/>
      <c r="D19" s="39"/>
      <c r="E19" s="10" t="s">
        <v>34</v>
      </c>
      <c r="F19" s="10" t="s">
        <v>70</v>
      </c>
      <c r="G19" s="84">
        <v>0</v>
      </c>
      <c r="H19" s="6">
        <v>0</v>
      </c>
      <c r="I19" s="8">
        <f>G19*H19</f>
        <v>0</v>
      </c>
    </row>
    <row r="20" spans="1:9" ht="12" x14ac:dyDescent="0.25">
      <c r="A20" s="73" t="s">
        <v>35</v>
      </c>
      <c r="B20" s="73"/>
      <c r="C20" s="73"/>
      <c r="D20" s="73"/>
      <c r="E20" s="10" t="s">
        <v>32</v>
      </c>
      <c r="F20" s="10" t="s">
        <v>71</v>
      </c>
      <c r="G20" s="84">
        <v>0</v>
      </c>
      <c r="H20" s="6">
        <v>30</v>
      </c>
      <c r="I20" s="8">
        <f>G20*H20</f>
        <v>0</v>
      </c>
    </row>
    <row r="21" spans="1:9" ht="12" x14ac:dyDescent="0.25">
      <c r="A21" s="74" t="s">
        <v>36</v>
      </c>
      <c r="B21" s="75"/>
      <c r="C21" s="75"/>
      <c r="D21" s="76"/>
      <c r="E21" s="10" t="s">
        <v>33</v>
      </c>
      <c r="F21" s="10" t="s">
        <v>72</v>
      </c>
      <c r="G21" s="84">
        <v>0</v>
      </c>
      <c r="H21" s="6">
        <v>0</v>
      </c>
      <c r="I21" s="8">
        <f>G21*H21</f>
        <v>0</v>
      </c>
    </row>
    <row r="22" spans="1:9" ht="12" customHeight="1" x14ac:dyDescent="0.25">
      <c r="A22" s="77"/>
      <c r="B22" s="78"/>
      <c r="C22" s="78"/>
      <c r="D22" s="79"/>
      <c r="E22" s="10" t="s">
        <v>34</v>
      </c>
      <c r="F22" s="10" t="s">
        <v>73</v>
      </c>
      <c r="G22" s="84">
        <v>0</v>
      </c>
      <c r="H22" s="6">
        <v>32</v>
      </c>
      <c r="I22" s="8">
        <f t="shared" ref="I22:I24" si="0">G22*H22</f>
        <v>0</v>
      </c>
    </row>
    <row r="23" spans="1:9" ht="12" x14ac:dyDescent="0.25">
      <c r="A23" s="77"/>
      <c r="B23" s="78"/>
      <c r="C23" s="78"/>
      <c r="D23" s="79"/>
      <c r="E23" s="10" t="s">
        <v>37</v>
      </c>
      <c r="F23" s="10" t="s">
        <v>74</v>
      </c>
      <c r="G23" s="84">
        <v>0</v>
      </c>
      <c r="H23" s="6">
        <v>2</v>
      </c>
      <c r="I23" s="8">
        <f t="shared" si="0"/>
        <v>0</v>
      </c>
    </row>
    <row r="24" spans="1:9" ht="12" customHeight="1" x14ac:dyDescent="0.25">
      <c r="A24" s="77"/>
      <c r="B24" s="78"/>
      <c r="C24" s="78"/>
      <c r="D24" s="79"/>
      <c r="E24" s="10" t="s">
        <v>93</v>
      </c>
      <c r="F24" s="10" t="s">
        <v>75</v>
      </c>
      <c r="G24" s="84">
        <v>0</v>
      </c>
      <c r="H24" s="6">
        <v>2</v>
      </c>
      <c r="I24" s="8">
        <f t="shared" si="0"/>
        <v>0</v>
      </c>
    </row>
    <row r="25" spans="1:9" ht="12" x14ac:dyDescent="0.25">
      <c r="A25" s="80"/>
      <c r="B25" s="81"/>
      <c r="C25" s="81"/>
      <c r="D25" s="82"/>
      <c r="E25" s="11" t="s">
        <v>94</v>
      </c>
      <c r="F25" s="10" t="s">
        <v>76</v>
      </c>
      <c r="G25" s="84">
        <v>0</v>
      </c>
      <c r="H25" s="6">
        <v>0</v>
      </c>
      <c r="I25" s="8">
        <f>G25*H25</f>
        <v>0</v>
      </c>
    </row>
    <row r="26" spans="1:9" x14ac:dyDescent="0.25">
      <c r="A26" s="10" t="s">
        <v>38</v>
      </c>
      <c r="B26" s="39" t="s">
        <v>39</v>
      </c>
      <c r="C26" s="39"/>
      <c r="D26" s="39"/>
      <c r="E26" s="39"/>
      <c r="F26" s="39"/>
      <c r="G26" s="84">
        <v>0</v>
      </c>
      <c r="H26" s="6">
        <v>0</v>
      </c>
      <c r="I26" s="8">
        <f t="shared" ref="I26:I40" si="1">G26*H26</f>
        <v>0</v>
      </c>
    </row>
    <row r="27" spans="1:9" ht="15" customHeight="1" x14ac:dyDescent="0.25">
      <c r="A27" s="10" t="s">
        <v>40</v>
      </c>
      <c r="B27" s="39" t="s">
        <v>41</v>
      </c>
      <c r="C27" s="39"/>
      <c r="D27" s="39"/>
      <c r="E27" s="39"/>
      <c r="F27" s="39"/>
      <c r="G27" s="84">
        <v>0</v>
      </c>
      <c r="H27" s="6">
        <v>0</v>
      </c>
      <c r="I27" s="8">
        <f t="shared" si="1"/>
        <v>0</v>
      </c>
    </row>
    <row r="28" spans="1:9" ht="36" customHeight="1" x14ac:dyDescent="0.25">
      <c r="A28" s="10" t="s">
        <v>42</v>
      </c>
      <c r="B28" s="39" t="s">
        <v>43</v>
      </c>
      <c r="C28" s="39"/>
      <c r="D28" s="39"/>
      <c r="E28" s="39"/>
      <c r="F28" s="39"/>
      <c r="G28" s="84">
        <v>0</v>
      </c>
      <c r="H28" s="6">
        <v>0</v>
      </c>
      <c r="I28" s="8">
        <f t="shared" si="1"/>
        <v>0</v>
      </c>
    </row>
    <row r="29" spans="1:9" x14ac:dyDescent="0.25">
      <c r="A29" s="10" t="s">
        <v>44</v>
      </c>
      <c r="B29" s="39" t="s">
        <v>45</v>
      </c>
      <c r="C29" s="39"/>
      <c r="D29" s="39"/>
      <c r="E29" s="39"/>
      <c r="F29" s="39"/>
      <c r="G29" s="84">
        <v>0</v>
      </c>
      <c r="H29" s="6">
        <v>0</v>
      </c>
      <c r="I29" s="8">
        <f t="shared" si="1"/>
        <v>0</v>
      </c>
    </row>
    <row r="30" spans="1:9" x14ac:dyDescent="0.25">
      <c r="A30" s="39" t="s">
        <v>46</v>
      </c>
      <c r="B30" s="39" t="s">
        <v>47</v>
      </c>
      <c r="C30" s="39"/>
      <c r="D30" s="39"/>
      <c r="E30" s="10" t="s">
        <v>32</v>
      </c>
      <c r="F30" s="10" t="s">
        <v>48</v>
      </c>
      <c r="G30" s="84">
        <v>0</v>
      </c>
      <c r="H30" s="6">
        <v>0</v>
      </c>
      <c r="I30" s="8">
        <f t="shared" si="1"/>
        <v>0</v>
      </c>
    </row>
    <row r="31" spans="1:9" x14ac:dyDescent="0.25">
      <c r="A31" s="39"/>
      <c r="B31" s="39"/>
      <c r="C31" s="39"/>
      <c r="D31" s="39"/>
      <c r="E31" s="10" t="s">
        <v>33</v>
      </c>
      <c r="F31" s="10" t="s">
        <v>49</v>
      </c>
      <c r="G31" s="84">
        <v>0</v>
      </c>
      <c r="H31" s="6">
        <v>0</v>
      </c>
      <c r="I31" s="8">
        <f t="shared" si="1"/>
        <v>0</v>
      </c>
    </row>
    <row r="32" spans="1:9" ht="34.5" customHeight="1" x14ac:dyDescent="0.25">
      <c r="A32" s="10" t="s">
        <v>50</v>
      </c>
      <c r="B32" s="39" t="s">
        <v>79</v>
      </c>
      <c r="C32" s="39"/>
      <c r="D32" s="39"/>
      <c r="E32" s="39"/>
      <c r="F32" s="39"/>
      <c r="G32" s="84">
        <v>0</v>
      </c>
      <c r="H32" s="6">
        <v>0</v>
      </c>
      <c r="I32" s="8">
        <f t="shared" si="1"/>
        <v>0</v>
      </c>
    </row>
    <row r="33" spans="1:9" ht="24" customHeight="1" x14ac:dyDescent="0.25">
      <c r="A33" s="10" t="s">
        <v>51</v>
      </c>
      <c r="B33" s="39" t="s">
        <v>80</v>
      </c>
      <c r="C33" s="39"/>
      <c r="D33" s="39"/>
      <c r="E33" s="39"/>
      <c r="F33" s="39"/>
      <c r="G33" s="84">
        <v>0</v>
      </c>
      <c r="H33" s="6">
        <v>0</v>
      </c>
      <c r="I33" s="8">
        <f t="shared" si="1"/>
        <v>0</v>
      </c>
    </row>
    <row r="34" spans="1:9" x14ac:dyDescent="0.25">
      <c r="A34" s="39" t="s">
        <v>52</v>
      </c>
      <c r="B34" s="39" t="s">
        <v>53</v>
      </c>
      <c r="C34" s="39"/>
      <c r="D34" s="39"/>
      <c r="E34" s="10" t="s">
        <v>32</v>
      </c>
      <c r="F34" s="10" t="s">
        <v>54</v>
      </c>
      <c r="G34" s="84">
        <v>0</v>
      </c>
      <c r="H34" s="6">
        <v>0</v>
      </c>
      <c r="I34" s="8">
        <f t="shared" si="1"/>
        <v>0</v>
      </c>
    </row>
    <row r="35" spans="1:9" x14ac:dyDescent="0.25">
      <c r="A35" s="39"/>
      <c r="B35" s="39"/>
      <c r="C35" s="39"/>
      <c r="D35" s="39"/>
      <c r="E35" s="10" t="s">
        <v>33</v>
      </c>
      <c r="F35" s="10" t="s">
        <v>55</v>
      </c>
      <c r="G35" s="84">
        <v>0</v>
      </c>
      <c r="H35" s="6">
        <v>0</v>
      </c>
      <c r="I35" s="8">
        <f t="shared" si="1"/>
        <v>0</v>
      </c>
    </row>
    <row r="36" spans="1:9" x14ac:dyDescent="0.25">
      <c r="A36" s="39" t="s">
        <v>56</v>
      </c>
      <c r="B36" s="39" t="s">
        <v>57</v>
      </c>
      <c r="C36" s="39"/>
      <c r="D36" s="39"/>
      <c r="E36" s="10" t="s">
        <v>32</v>
      </c>
      <c r="F36" s="10" t="s">
        <v>58</v>
      </c>
      <c r="G36" s="84">
        <v>0</v>
      </c>
      <c r="H36" s="6">
        <v>0</v>
      </c>
      <c r="I36" s="8">
        <f t="shared" si="1"/>
        <v>0</v>
      </c>
    </row>
    <row r="37" spans="1:9" x14ac:dyDescent="0.25">
      <c r="A37" s="39"/>
      <c r="B37" s="39"/>
      <c r="C37" s="39"/>
      <c r="D37" s="39"/>
      <c r="E37" s="10" t="s">
        <v>33</v>
      </c>
      <c r="F37" s="10" t="s">
        <v>59</v>
      </c>
      <c r="G37" s="84">
        <v>0</v>
      </c>
      <c r="H37" s="6">
        <v>0</v>
      </c>
      <c r="I37" s="8">
        <f t="shared" si="1"/>
        <v>0</v>
      </c>
    </row>
    <row r="38" spans="1:9" ht="63.75" customHeight="1" x14ac:dyDescent="0.25">
      <c r="A38" s="39" t="s">
        <v>60</v>
      </c>
      <c r="B38" s="39" t="s">
        <v>61</v>
      </c>
      <c r="C38" s="39" t="s">
        <v>32</v>
      </c>
      <c r="D38" s="39" t="s">
        <v>62</v>
      </c>
      <c r="E38" s="39" t="s">
        <v>63</v>
      </c>
      <c r="F38" s="39"/>
      <c r="G38" s="84">
        <v>0</v>
      </c>
      <c r="H38" s="6">
        <v>0</v>
      </c>
      <c r="I38" s="8">
        <f t="shared" si="1"/>
        <v>0</v>
      </c>
    </row>
    <row r="39" spans="1:9" ht="53.25" customHeight="1" x14ac:dyDescent="0.25">
      <c r="A39" s="39"/>
      <c r="B39" s="39"/>
      <c r="C39" s="39"/>
      <c r="D39" s="39"/>
      <c r="E39" s="39" t="s">
        <v>64</v>
      </c>
      <c r="F39" s="39"/>
      <c r="G39" s="84">
        <v>0</v>
      </c>
      <c r="H39" s="6">
        <v>0</v>
      </c>
      <c r="I39" s="8">
        <f t="shared" si="1"/>
        <v>0</v>
      </c>
    </row>
    <row r="40" spans="1:9" ht="31.5" customHeight="1" x14ac:dyDescent="0.25">
      <c r="A40" s="39"/>
      <c r="B40" s="39"/>
      <c r="C40" s="10" t="s">
        <v>33</v>
      </c>
      <c r="D40" s="39" t="s">
        <v>65</v>
      </c>
      <c r="E40" s="39"/>
      <c r="F40" s="39"/>
      <c r="G40" s="84">
        <v>0</v>
      </c>
      <c r="H40" s="6">
        <v>0</v>
      </c>
      <c r="I40" s="8">
        <f t="shared" si="1"/>
        <v>0</v>
      </c>
    </row>
    <row r="41" spans="1:9" ht="29.25" customHeight="1" x14ac:dyDescent="0.25">
      <c r="A41" s="39"/>
      <c r="B41" s="39"/>
      <c r="C41" s="10" t="s">
        <v>34</v>
      </c>
      <c r="D41" s="40" t="s">
        <v>66</v>
      </c>
      <c r="E41" s="40"/>
      <c r="F41" s="40"/>
      <c r="G41" s="40"/>
      <c r="H41" s="40"/>
      <c r="I41" s="40"/>
    </row>
    <row r="43" spans="1:9" ht="16.2" thickBot="1" x14ac:dyDescent="0.3">
      <c r="A43" s="17" t="s">
        <v>67</v>
      </c>
      <c r="B43" s="18"/>
      <c r="C43" s="19"/>
    </row>
    <row r="44" spans="1:9" ht="25.5" customHeight="1" thickBot="1" x14ac:dyDescent="0.3">
      <c r="F44" s="32" t="s">
        <v>82</v>
      </c>
      <c r="G44" s="33"/>
      <c r="H44" s="34"/>
      <c r="I44" s="29">
        <f>SUM(I17:I40)</f>
        <v>0</v>
      </c>
    </row>
    <row r="45" spans="1:9" x14ac:dyDescent="0.25">
      <c r="F45" s="14"/>
      <c r="G45" s="15"/>
      <c r="H45" s="14"/>
      <c r="I45" s="15"/>
    </row>
    <row r="46" spans="1:9" x14ac:dyDescent="0.25">
      <c r="F46" s="14"/>
      <c r="G46" s="15"/>
      <c r="H46" s="14"/>
      <c r="I46" s="15"/>
    </row>
    <row r="49" spans="1:14" s="16" customFormat="1" ht="13.95" customHeight="1" x14ac:dyDescent="0.25">
      <c r="A49" s="24" t="s">
        <v>85</v>
      </c>
      <c r="B49" s="24"/>
      <c r="C49" s="24"/>
      <c r="D49" s="24"/>
      <c r="E49" s="20"/>
      <c r="F49" s="20"/>
      <c r="G49" s="20"/>
      <c r="H49" s="20"/>
      <c r="I49" s="20"/>
      <c r="N49" s="20"/>
    </row>
    <row r="50" spans="1:14" s="16" customFormat="1" ht="15" customHeight="1" x14ac:dyDescent="0.25">
      <c r="A50" s="21" t="s">
        <v>83</v>
      </c>
      <c r="E50" s="20"/>
      <c r="F50" s="20"/>
      <c r="G50" s="20"/>
      <c r="H50" s="20"/>
      <c r="I50" s="20"/>
      <c r="N50" s="20"/>
    </row>
    <row r="51" spans="1:14" s="16" customFormat="1" ht="14.4" customHeight="1" x14ac:dyDescent="0.3">
      <c r="E51" s="20"/>
      <c r="G51" s="35" t="s">
        <v>86</v>
      </c>
      <c r="H51" s="36"/>
      <c r="I51" s="36"/>
      <c r="N51" s="20"/>
    </row>
    <row r="52" spans="1:14" s="22" customFormat="1" ht="13.8" x14ac:dyDescent="0.25">
      <c r="F52" s="23"/>
      <c r="G52" s="25"/>
      <c r="H52" s="26"/>
      <c r="I52" s="26"/>
    </row>
    <row r="53" spans="1:14" s="22" customFormat="1" ht="13.8" x14ac:dyDescent="0.25">
      <c r="F53" s="23"/>
      <c r="G53" s="25"/>
      <c r="H53" s="26"/>
      <c r="I53" s="26"/>
    </row>
    <row r="54" spans="1:14" s="22" customFormat="1" ht="24.6" customHeight="1" x14ac:dyDescent="0.25">
      <c r="G54" s="37" t="s">
        <v>84</v>
      </c>
      <c r="H54" s="38"/>
      <c r="I54" s="38"/>
    </row>
  </sheetData>
  <sheetProtection algorithmName="SHA-512" hashValue="eQhf+GCQOo4YHkLyZ2ezdCi1VHX1TS4dhrI2ge0XYrIfPPWsKpAtNHPhjYub9n3azSjFJrPAcSHYDCD/3f5oig==" saltValue="7XWEcb9F+8bg52GrUbP3QQ==" spinCount="100000" sheet="1" objects="1" scenarios="1" selectLockedCells="1"/>
  <mergeCells count="34">
    <mergeCell ref="B28:F28"/>
    <mergeCell ref="A13:F14"/>
    <mergeCell ref="G13:G14"/>
    <mergeCell ref="H13:H16"/>
    <mergeCell ref="I13:I16"/>
    <mergeCell ref="A15:F15"/>
    <mergeCell ref="A16:F16"/>
    <mergeCell ref="A38:A41"/>
    <mergeCell ref="B38:B41"/>
    <mergeCell ref="C38:C39"/>
    <mergeCell ref="D38:D39"/>
    <mergeCell ref="A17:A19"/>
    <mergeCell ref="B17:D19"/>
    <mergeCell ref="A20:D20"/>
    <mergeCell ref="A21:D25"/>
    <mergeCell ref="B26:F26"/>
    <mergeCell ref="B27:F27"/>
    <mergeCell ref="B29:F29"/>
    <mergeCell ref="A1:I1"/>
    <mergeCell ref="F44:H44"/>
    <mergeCell ref="G51:I51"/>
    <mergeCell ref="G54:I54"/>
    <mergeCell ref="A30:A31"/>
    <mergeCell ref="B30:D31"/>
    <mergeCell ref="B32:F32"/>
    <mergeCell ref="B33:F33"/>
    <mergeCell ref="D40:F40"/>
    <mergeCell ref="D41:I41"/>
    <mergeCell ref="A34:A35"/>
    <mergeCell ref="B34:D35"/>
    <mergeCell ref="A36:A37"/>
    <mergeCell ref="B36:D37"/>
    <mergeCell ref="E38:F38"/>
    <mergeCell ref="E39:F3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D26" sqref="D26"/>
    </sheetView>
  </sheetViews>
  <sheetFormatPr defaultRowHeight="13.2" x14ac:dyDescent="0.25"/>
  <cols>
    <col min="2" max="2" width="24.33203125" bestFit="1" customWidth="1"/>
    <col min="3" max="3" width="15.5546875" bestFit="1" customWidth="1"/>
    <col min="4" max="4" width="57.44140625" bestFit="1" customWidth="1"/>
    <col min="5" max="5" width="15.5546875" bestFit="1" customWidth="1"/>
  </cols>
  <sheetData>
    <row r="1" spans="1:5" x14ac:dyDescent="0.25">
      <c r="A1" s="2" t="s">
        <v>2</v>
      </c>
      <c r="C1" s="5" t="s">
        <v>24</v>
      </c>
      <c r="D1" t="s">
        <v>25</v>
      </c>
      <c r="E1" s="2" t="s">
        <v>0</v>
      </c>
    </row>
    <row r="2" spans="1:5" x14ac:dyDescent="0.25">
      <c r="A2" t="s">
        <v>3</v>
      </c>
      <c r="B2" t="s">
        <v>4</v>
      </c>
      <c r="C2" s="1">
        <v>4106636.88</v>
      </c>
      <c r="D2">
        <v>1.3</v>
      </c>
    </row>
    <row r="3" spans="1:5" x14ac:dyDescent="0.25">
      <c r="A3" t="s">
        <v>5</v>
      </c>
      <c r="B3" t="s">
        <v>6</v>
      </c>
      <c r="C3" s="1">
        <v>11734.56</v>
      </c>
    </row>
    <row r="4" spans="1:5" x14ac:dyDescent="0.25">
      <c r="A4" t="s">
        <v>7</v>
      </c>
      <c r="B4" t="s">
        <v>9</v>
      </c>
      <c r="C4" s="1">
        <v>47069.77</v>
      </c>
    </row>
    <row r="5" spans="1:5" x14ac:dyDescent="0.25">
      <c r="A5" t="s">
        <v>8</v>
      </c>
      <c r="B5" t="s">
        <v>17</v>
      </c>
      <c r="C5" s="1">
        <v>316249.13</v>
      </c>
    </row>
    <row r="6" spans="1:5" x14ac:dyDescent="0.25">
      <c r="A6" t="s">
        <v>10</v>
      </c>
      <c r="B6" t="s">
        <v>11</v>
      </c>
      <c r="C6" s="1">
        <v>208475.32</v>
      </c>
    </row>
    <row r="7" spans="1:5" x14ac:dyDescent="0.25">
      <c r="A7">
        <v>28</v>
      </c>
      <c r="C7" s="1">
        <v>235964.95</v>
      </c>
    </row>
    <row r="9" spans="1:5" x14ac:dyDescent="0.25">
      <c r="A9" s="2" t="s">
        <v>12</v>
      </c>
    </row>
    <row r="10" spans="1:5" x14ac:dyDescent="0.25">
      <c r="A10" t="s">
        <v>13</v>
      </c>
      <c r="B10" t="s">
        <v>4</v>
      </c>
      <c r="C10" s="1">
        <v>7594873.6900000004</v>
      </c>
    </row>
    <row r="11" spans="1:5" x14ac:dyDescent="0.25">
      <c r="A11" t="s">
        <v>14</v>
      </c>
      <c r="B11" t="s">
        <v>15</v>
      </c>
      <c r="C11" s="1">
        <v>148195.06</v>
      </c>
    </row>
    <row r="12" spans="1:5" x14ac:dyDescent="0.25">
      <c r="A12" t="s">
        <v>16</v>
      </c>
      <c r="B12" t="s">
        <v>17</v>
      </c>
      <c r="C12" s="1">
        <v>359479.13</v>
      </c>
    </row>
    <row r="13" spans="1:5" x14ac:dyDescent="0.25">
      <c r="A13" t="s">
        <v>18</v>
      </c>
      <c r="B13" t="s">
        <v>11</v>
      </c>
      <c r="C13" s="1">
        <v>39789.300000000003</v>
      </c>
    </row>
    <row r="14" spans="1:5" x14ac:dyDescent="0.25">
      <c r="A14" s="3">
        <v>771028</v>
      </c>
      <c r="C14" s="1">
        <v>474808.73</v>
      </c>
    </row>
    <row r="16" spans="1:5" x14ac:dyDescent="0.25">
      <c r="A16" s="2" t="s">
        <v>19</v>
      </c>
    </row>
    <row r="17" spans="1:5" x14ac:dyDescent="0.25">
      <c r="A17" t="s">
        <v>3</v>
      </c>
      <c r="B17" t="s">
        <v>4</v>
      </c>
      <c r="C17" s="1">
        <v>2677468.21</v>
      </c>
    </row>
    <row r="18" spans="1:5" x14ac:dyDescent="0.25">
      <c r="A18" t="s">
        <v>20</v>
      </c>
      <c r="B18" t="s">
        <v>15</v>
      </c>
      <c r="C18" s="1">
        <v>466139.05</v>
      </c>
    </row>
    <row r="19" spans="1:5" x14ac:dyDescent="0.25">
      <c r="A19">
        <v>22</v>
      </c>
      <c r="B19" t="s">
        <v>21</v>
      </c>
      <c r="C19" s="1">
        <v>61621.67</v>
      </c>
    </row>
    <row r="21" spans="1:5" x14ac:dyDescent="0.25">
      <c r="A21" s="2" t="s">
        <v>22</v>
      </c>
    </row>
    <row r="22" spans="1:5" x14ac:dyDescent="0.25">
      <c r="A22" t="s">
        <v>3</v>
      </c>
      <c r="C22" s="1">
        <f>SUM(C2+C10+C17)</f>
        <v>14378978.780000001</v>
      </c>
    </row>
    <row r="23" spans="1:5" x14ac:dyDescent="0.25">
      <c r="A23" t="s">
        <v>20</v>
      </c>
      <c r="C23" s="1">
        <f>SUM(C11+C18)</f>
        <v>614334.11</v>
      </c>
    </row>
    <row r="24" spans="1:5" x14ac:dyDescent="0.25">
      <c r="A24" t="s">
        <v>23</v>
      </c>
      <c r="C24" s="4">
        <f>SUM(C22:C23)</f>
        <v>14993312.890000001</v>
      </c>
      <c r="E24" s="1">
        <f>SUM(C24*1.3)</f>
        <v>19491306.757000003</v>
      </c>
    </row>
    <row r="26" spans="1:5" x14ac:dyDescent="0.25">
      <c r="A26">
        <v>22</v>
      </c>
      <c r="C26" s="4">
        <f>SUM(C3:C7,C12:C14,C19)</f>
        <v>1755192.5599999998</v>
      </c>
      <c r="E26" s="1">
        <f>SUM(C26*1.3)</f>
        <v>2281750.3279999997</v>
      </c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PZP</vt:lpstr>
      <vt:lpstr>majetok PS</vt:lpstr>
    </vt:vector>
  </TitlesOfParts>
  <Company>Respect Slovakia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Nespala</dc:creator>
  <cp:lastModifiedBy>Martina Kováčová </cp:lastModifiedBy>
  <cp:lastPrinted>2019-12-16T15:04:02Z</cp:lastPrinted>
  <dcterms:created xsi:type="dcterms:W3CDTF">2004-06-21T09:26:14Z</dcterms:created>
  <dcterms:modified xsi:type="dcterms:W3CDTF">2019-12-16T15:06:02Z</dcterms:modified>
</cp:coreProperties>
</file>