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7815" activeTab="0"/>
  </bookViews>
  <sheets>
    <sheet name="Hárok1" sheetId="1" r:id="rId1"/>
    <sheet name="Hárok4" sheetId="2" state="hidden" r:id="rId2"/>
    <sheet name="Hárok2" sheetId="3" state="hidden" r:id="rId3"/>
    <sheet name="Hárok3" sheetId="4" state="hidden" r:id="rId4"/>
  </sheets>
  <definedNames>
    <definedName name="_xlfn.IFERROR" hidden="1">#NAME?</definedName>
    <definedName name="_xlnm.Print_Area" localSheetId="0">'Hárok1'!$A$1:$P$127</definedName>
  </definedNames>
  <calcPr fullCalcOnLoad="1"/>
</workbook>
</file>

<file path=xl/comments1.xml><?xml version="1.0" encoding="utf-8"?>
<comments xmlns="http://schemas.openxmlformats.org/spreadsheetml/2006/main">
  <authors>
    <author>Jozef</author>
  </authors>
  <commentList>
    <comment ref="G9" authorId="0">
      <text>
        <r>
          <rPr>
            <b/>
            <sz val="9"/>
            <rFont val="Segoe UI"/>
            <family val="2"/>
          </rPr>
          <t>Vypĺňa sa až pri kompletizácii Žiadosti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Jozef</author>
  </authors>
  <commentList>
    <comment ref="F9" authorId="0">
      <text>
        <r>
          <rPr>
            <b/>
            <sz val="9"/>
            <rFont val="Segoe UI"/>
            <family val="2"/>
          </rPr>
          <t>Vypĺňa sa až pri kompletizácii Žiadosti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pilsnerurquell</author>
  </authors>
  <commentList>
    <comment ref="C3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Základná, všeobecná  charakteristika projektu, na ktorý budem spoluprácu s kreatívcom z oblasti DIZAJNu PRIMÁRNE potrebovať - t.j. ľubovoľná oblasť / predmet mojich  aktivít bezprostredne súvisiacich s mojim podnikaním, určných na jeho podporu a propagáciu a/alebo tvoriacih moje vlastné  výrobné prostrednie  s výnimkou vylúčených odvetví a činností v zmysle Výzvy, v rozsahu podľa oprávnených činnosti NP PRKP //</t>
        </r>
      </text>
    </comment>
    <comment ref="C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Moja značka / logo / firemné farby / FIREMNÉ ODEVY a uniformy/  typ písma / hudobná znelka / AVD logo a pod.</t>
        </r>
      </text>
    </comment>
    <comment ref="C12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webstránka, e-shop, webportál, interný informačný systém, verejný informačný systém, </t>
        </r>
      </text>
    </comment>
    <comment ref="C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priestor, kde vyrábam vlastné výrobky</t>
        </r>
      </text>
    </comment>
    <comment ref="C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priestor, kde budem poskytovať služby / predávať tovar (vlastný/sprostredkovaný)</t>
        </r>
      </text>
    </comment>
    <comment ref="C10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jedinečené, vlastné  prostriedky, ktoré využívam pri poskytovaní služieb - napr. vlastné, atypické dopravné prostriedky, špecifické, atipické náradie a náčinie potrebné k poskytovaniu služby a pod.</t>
        </r>
      </text>
    </comment>
    <comment ref="C11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atypické, jedinečené, vlastné zariadenia, nástroje, stroje a iné  prostriedky, ktoré využívam pri výrobe vlastných tovarov/produkotov.  </t>
        </r>
      </text>
    </comment>
    <comment ref="B3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z projektu žiadateľa sa rozumie výsledok plánovanej spolupráce žiadateľa a oprávneného realizátora z oblasti DIZAJNu</t>
        </r>
      </text>
    </comment>
    <comment ref="D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obchodní partneri plus potenciálni zákazníci plus  verejnosť všeobecne</t>
        </r>
      </text>
    </comment>
    <comment ref="G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MSP/Žiadateľ požaduje, aby v predložená cena zohľadňovala aj poskytnutie nevýhradnej licencie - v zmysle projektu Žiadateľa</t>
        </r>
      </text>
    </comment>
    <comment ref="H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 základe výstupu z naceňovaného projektu žiadateľa vznikne len jeden originál diela (výnimočne aj služby) s nezameniteľným a neopakovaným využitím</t>
        </r>
      </text>
    </comment>
    <comment ref="I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činnosti kreatívca z oblasti DIZAJNu, v rámci tohto naceňovaného projektu Žiadateľa bude jediný, samostatný a nezameniteľný  návrh/ kus /diel/ prototyp určený na zvolený typ konečeného využitia</t>
        </r>
      </text>
    </comment>
    <comment ref="J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uvádza sa VÝLUČNE v prípade Solitéru </t>
        </r>
      </text>
    </comment>
    <comment ref="K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 každom poradovom čísle od 1 do 10 (podľa zvolného rozsahu) uveďte stručný opis jednotlivých návrhov/kusov/dielov/prototypov, tvoriacich požadovanú kolekciu/sériu, alebo súpravu, alebo stručne popíšte solitér</t>
        </r>
      </text>
    </comment>
    <comment ref="G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MSP/Žiadateľ požaduje, aby v predložená cena zohľadňovala aj poskytnutie výhradnej licencie - pokrývajúcej potreby projektu Žiadateľa</t>
        </r>
      </text>
    </comment>
    <comment ref="H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 základe výstupu z naceňovaného projektu žiadateľa bude realizovaná sériová výroba, resp. počtom neobmedzené množenie, resp. replikácie výstupu (činnosti kreatívca z oblasti DIZAJNu) z tohto naceňovaného projektu žiadateľa</t>
        </r>
      </text>
    </comment>
    <comment ref="I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činnosti kreatívca z oblasti DIZAJNu, v rámci tohto naceňovaného projektu Žiadateľa bude viacero dizajnovo previazaných  návrhov/ kusov /dielov/ prototypov, spoločne tvoriacich nezameniteľnú KOLEKCIU / SÉRIU alebo SÚPRAVU,   určenú na zvolený typ konečeného využitia</t>
        </r>
      </text>
    </comment>
    <comment ref="G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Naceňovaná požadovaná/poskytovaná služba kreatívca z oblasti dizajnu nevyžaduje licenciu</t>
        </r>
      </text>
    </comment>
    <comment ref="H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uvádza sa v prípadoch, kedy to nie je možné jednoznačne definovať</t>
        </r>
      </text>
    </comment>
  </commentList>
</comments>
</file>

<file path=xl/sharedStrings.xml><?xml version="1.0" encoding="utf-8"?>
<sst xmlns="http://schemas.openxmlformats.org/spreadsheetml/2006/main" count="1011" uniqueCount="309">
  <si>
    <t>Národný projekt:</t>
  </si>
  <si>
    <t>Kód projektu v  ITMS 2014+:</t>
  </si>
  <si>
    <t>313000J874</t>
  </si>
  <si>
    <t>príloha č.</t>
  </si>
  <si>
    <t xml:space="preserve">Odvetvie kreatívneho priemyslu </t>
  </si>
  <si>
    <t>DIZAJN</t>
  </si>
  <si>
    <t>Zadanie pre zhotovenie cenovej ponuky (*nepovinné údaje / **len relevantné údaje)</t>
  </si>
  <si>
    <t>Dizajn výstav a expozícií</t>
  </si>
  <si>
    <t>Dizajn obchodných priestorov - interiér</t>
  </si>
  <si>
    <t>Dizajn obchodných priestorov - exteriér</t>
  </si>
  <si>
    <t>Dizajn prevádzkových priestorov - interiér</t>
  </si>
  <si>
    <t>Dizajn prevádzkových priestorov - exteriér</t>
  </si>
  <si>
    <t>Dizajn kancelárskych priestorov - interiér</t>
  </si>
  <si>
    <t>Dizajn kancelárskych priestorov - exteriér</t>
  </si>
  <si>
    <t>Dizajn výrobných priestorov - interiér</t>
  </si>
  <si>
    <t>Dizajn výrobných priestorov - exteriér</t>
  </si>
  <si>
    <t xml:space="preserve">Produktový dizajn: </t>
  </si>
  <si>
    <t xml:space="preserve"> </t>
  </si>
  <si>
    <t>Nábytok pre interiér</t>
  </si>
  <si>
    <t xml:space="preserve"> Nábytok pre exteriér</t>
  </si>
  <si>
    <t>Dizajn interiérových prvkov (doplnkov) /samostatných predmetov</t>
  </si>
  <si>
    <t>Dizajn exteriérových prvkov (doplnkov) /samostatných predmetov</t>
  </si>
  <si>
    <t xml:space="preserve">Dizajn exteriéru zariadení </t>
  </si>
  <si>
    <t>Dizajn exteriéru náradia</t>
  </si>
  <si>
    <t>Transport dizajn - nákladná doprava</t>
  </si>
  <si>
    <t>Transport dizajn - osobná doprava</t>
  </si>
  <si>
    <t>Dizajn produktov pre voľný čas a šport</t>
  </si>
  <si>
    <t>Dizajn didaktických pomôcok</t>
  </si>
  <si>
    <t xml:space="preserve">Komunikačný dizajn: </t>
  </si>
  <si>
    <t>Vizuálna identita značky - logo</t>
  </si>
  <si>
    <t xml:space="preserve">Dizajn firemných tlačovín </t>
  </si>
  <si>
    <t>Dizajn firemných bannerov</t>
  </si>
  <si>
    <t>Tvorba autorského písma, vytvorenie fontu</t>
  </si>
  <si>
    <t>Dizajn korporátnych tlačovín</t>
  </si>
  <si>
    <t>Dizajn publikácie - väzby</t>
  </si>
  <si>
    <t>Dizajn originálnych darčekových a reklamných predmetov</t>
  </si>
  <si>
    <t>Dizajn brandingových polepov</t>
  </si>
  <si>
    <t xml:space="preserve">Multimediálny dizajn // Dizajn multimediálnych obsahov </t>
  </si>
  <si>
    <t>Svetelný dizajn - interiérový</t>
  </si>
  <si>
    <t>Svetelný dizajn - exteriérový</t>
  </si>
  <si>
    <t>Dizajn digitálnej komunikácie (skonkretizovať)</t>
  </si>
  <si>
    <t>Interaktívne inštalácie</t>
  </si>
  <si>
    <t>Odevný dizajn - návrh solitéru  - výtvarný návrh</t>
  </si>
  <si>
    <t>Odevný dizajn - návrh kolekcie - výtvarný návrh</t>
  </si>
  <si>
    <t>Odevný dizajn - návrh solitéru - výtvarný návrh a realizácia</t>
  </si>
  <si>
    <t>Odevný dizajn - návrh kolekcie - výtvarný návrh a realizácia</t>
  </si>
  <si>
    <t>Návrh technologického a strihového riešenia odevov</t>
  </si>
  <si>
    <t>Dizajn odevných  doplnkov - návrh solitéru  - výtvarný návrh</t>
  </si>
  <si>
    <t>Dizajn odevných  doplnkov - návrh kolekcie - výtvarný návrh</t>
  </si>
  <si>
    <t>Dizajn  odevných doplnkov - návrh solitéru - výtvarný návrh a realizácia</t>
  </si>
  <si>
    <t>Dizajn odevných  doplnkov - návrh kolekcie - výtvarný návrh a realizácia</t>
  </si>
  <si>
    <t>Návrh technologického riešenia odevných  doplnkov</t>
  </si>
  <si>
    <t>Textilný dizajn - interiérový - výtvarný návrh</t>
  </si>
  <si>
    <t>Textilný dizajn - exteriérový - výtvarný návrh</t>
  </si>
  <si>
    <t>Textilný dizajn - odevný - výtvarný návrh</t>
  </si>
  <si>
    <t>Textilný dizajn - interiérový - výtvarný návrh a realizácia/kupón</t>
  </si>
  <si>
    <t>Textilný dizajn - exteriérový - výtvarný návrh a realizácia/kupón</t>
  </si>
  <si>
    <t>Textilný dizajn - odevný - výtvarný návrh a realizácia/kupón</t>
  </si>
  <si>
    <t xml:space="preserve">Vlastné virtuálne prostredie </t>
  </si>
  <si>
    <t>Firemná identita žiadateľa</t>
  </si>
  <si>
    <t>Prevádzkové priestory žiadateľa</t>
  </si>
  <si>
    <t>Výrobné priestory žiadateľa</t>
  </si>
  <si>
    <t xml:space="preserve">Vlastné prevádzkové prostriedky žiadateľa </t>
  </si>
  <si>
    <t xml:space="preserve">Vlastné výrobné zariadenia a prostriedky žiadateľa </t>
  </si>
  <si>
    <t xml:space="preserve">Výstup z projektu  Žiadateľa je primárne určený pre </t>
  </si>
  <si>
    <t>Ženy</t>
  </si>
  <si>
    <t>Muži</t>
  </si>
  <si>
    <t>Základné vymedzenie "B" predmetu projektu žiadateľa, pokiaľ je plánovaným koncovým užívateľom samotný žiadateľ (vybrať jednu možnosť)</t>
  </si>
  <si>
    <t xml:space="preserve">Základná špecifikácia koncového užívateľa, pre ktorého je "B" predmet projektu vo finále určený </t>
  </si>
  <si>
    <t xml:space="preserve">Bližšia špecifikácia koncového užívateľa, pre ktorého je "B" predmet projektu vo finále určený </t>
  </si>
  <si>
    <t xml:space="preserve">všeobecný užívateľ </t>
  </si>
  <si>
    <t xml:space="preserve">zamestnanci žiadateľa </t>
  </si>
  <si>
    <t xml:space="preserve">obchodní partneri žiadateľa - domáci </t>
  </si>
  <si>
    <t xml:space="preserve">manažment  žiadateľa </t>
  </si>
  <si>
    <t>spoločníci / majitelia žiadateľa</t>
  </si>
  <si>
    <t xml:space="preserve">nerozhoduje </t>
  </si>
  <si>
    <t xml:space="preserve">Licencia </t>
  </si>
  <si>
    <t>nevýhradná</t>
  </si>
  <si>
    <t>výhradná</t>
  </si>
  <si>
    <t>bez licencie</t>
  </si>
  <si>
    <t>Konečné využitie výstupu z projektu žiadateľa</t>
  </si>
  <si>
    <t>originál</t>
  </si>
  <si>
    <t>sériová výroba</t>
  </si>
  <si>
    <t xml:space="preserve">Rozsah </t>
  </si>
  <si>
    <t>solitér</t>
  </si>
  <si>
    <t>Logo-manuál (Dizajn-manuál)</t>
  </si>
  <si>
    <t>SPOLOČNÉ CHARAKTERISTIKY PROJEKTU ŽIADATEĽA ("A" aj "B" variant)</t>
  </si>
  <si>
    <t xml:space="preserve">ŠPECIFIKÁCIA "B" typu PROJEKTU ŽIADATEĽA </t>
  </si>
  <si>
    <t xml:space="preserve">určuje sa na webe - podľa toho si sťahuje formulár "A" alebo "B" </t>
  </si>
  <si>
    <t xml:space="preserve">kolekcia/séria/súprava </t>
  </si>
  <si>
    <t>max.10</t>
  </si>
  <si>
    <t>Podrobnejšia špecifikácia - základný  slovný  opis/charakteristika "B"predmetu projektu žiadateľa (max. 500 znakov)</t>
  </si>
  <si>
    <t>DEFINÍCIA OBJEDNÁVANÝCH ČINNOSTÍ V RÁMCI ZADANIA na vypracovanie CENY</t>
  </si>
  <si>
    <t xml:space="preserve">kódy oprávnených činností v odvetví DIZAJN v rámci NPPRKP </t>
  </si>
  <si>
    <t xml:space="preserve">Priestorové riešenia - interiérový dizajn </t>
  </si>
  <si>
    <t xml:space="preserve">Dizajn podujatí </t>
  </si>
  <si>
    <t>Dizajn obalov s dôrazom na účel - Prepravné/transportné  obaly</t>
  </si>
  <si>
    <t>Textilný a odevný dizajn - módne návrhárstvo</t>
  </si>
  <si>
    <t xml:space="preserve">Základný popis zámeru/projektu žiadateľa o vypracovanie cenovej ponuky </t>
  </si>
  <si>
    <t>Predmet projektu žiadateľa</t>
  </si>
  <si>
    <t>Základný  slovný  opis/charakteristika predmetu projektu žiadateľa</t>
  </si>
  <si>
    <t>max. 500 znakov</t>
  </si>
  <si>
    <t xml:space="preserve">nie je relevantné </t>
  </si>
  <si>
    <t>Počet samostatných návrhov/ kusov /dielov/ prototypov</t>
  </si>
  <si>
    <t xml:space="preserve">Podrobnejšia špecifikácia samostatných návrhov/ kusov /dielov/ prototypov </t>
  </si>
  <si>
    <t xml:space="preserve">max. 1000 znakov </t>
  </si>
  <si>
    <t>Podrobnejšia špecifikácia samostatných návrhov/ kusov /dielov/ prototypov  (max. 1000 znakov)</t>
  </si>
  <si>
    <t xml:space="preserve"> uviesť počet samostatných návrhov/ kusov /dielov/ prototypov</t>
  </si>
  <si>
    <t>Požadovaná odborná činnosť oprávneného realizátora</t>
  </si>
  <si>
    <t>Zodpovedajúce kódy o.č.:</t>
  </si>
  <si>
    <t xml:space="preserve">Požadovaný termín dodania cenovej ponuky </t>
  </si>
  <si>
    <t xml:space="preserve">Obchodný názov žiadateľa o cenovú ponuku </t>
  </si>
  <si>
    <t>IČO</t>
  </si>
  <si>
    <t>DIČ</t>
  </si>
  <si>
    <t xml:space="preserve">Počet príloh </t>
  </si>
  <si>
    <t xml:space="preserve">Popis príloh </t>
  </si>
  <si>
    <r>
      <t xml:space="preserve">Cieľové skupiny / zákazníkov žiadateľa = </t>
    </r>
    <r>
      <rPr>
        <b/>
        <sz val="11"/>
        <color indexed="10"/>
        <rFont val="Calibri"/>
        <family val="2"/>
      </rPr>
      <t>"A" predmet projektu žiadateľa</t>
    </r>
  </si>
  <si>
    <r>
      <t xml:space="preserve">Vlastnú potrebu žiadateľa bezprostredne súvisiacu s jeho podnikaním = </t>
    </r>
    <r>
      <rPr>
        <b/>
        <sz val="11"/>
        <color indexed="10"/>
        <rFont val="Calibri"/>
        <family val="2"/>
      </rPr>
      <t>"B" predmet projektu žiadateľa</t>
    </r>
  </si>
  <si>
    <t>Komentár k výberu</t>
  </si>
  <si>
    <t>Zvoľte</t>
  </si>
  <si>
    <t>Referenčné číslo žiadosti / Kód žiadateľa o kreatívny voucher:</t>
  </si>
  <si>
    <t xml:space="preserve">Kód výzvy KV: </t>
  </si>
  <si>
    <t>KV_D_01/2018</t>
  </si>
  <si>
    <t>dd.mm.rrrr</t>
  </si>
  <si>
    <t xml:space="preserve">Identifikačné číslo žiadateľa o cenovú ponuku </t>
  </si>
  <si>
    <t xml:space="preserve">E-mail adresa na doručenie cenovej ponuky </t>
  </si>
  <si>
    <t>Základná špecifikácia koncového užívateľa</t>
  </si>
  <si>
    <t>Bližšia špecifikácia koncového užívateľa</t>
  </si>
  <si>
    <t xml:space="preserve">Komentár k výberu </t>
  </si>
  <si>
    <t>Funkčný, jedinečný originál</t>
  </si>
  <si>
    <t>Licencia požadovaná žiadateľom od realizátora</t>
  </si>
  <si>
    <t xml:space="preserve">Zhotovenie/poskytnutie  predmetu projektu žiadateľa realizátorom, nevyžaduje poskytnutie žiadnej licencie  v prospech žiadateľa. </t>
  </si>
  <si>
    <t>Rozsah zadania žiadateľa</t>
  </si>
  <si>
    <t>KRAJ</t>
  </si>
  <si>
    <t>PSČ</t>
  </si>
  <si>
    <t xml:space="preserve">ULICA* </t>
  </si>
  <si>
    <t>Súpis.č.*</t>
  </si>
  <si>
    <t>OBEC</t>
  </si>
  <si>
    <r>
      <t>Lokalizácia realizácie projektu žiadateľa</t>
    </r>
    <r>
      <rPr>
        <sz val="11"/>
        <color theme="1"/>
        <rFont val="Calibri"/>
        <family val="2"/>
      </rPr>
      <t xml:space="preserve"> (miesto, kde bude realizátor plniť/realizovať predmet projektu žiadateľa-t.j.zadanie)</t>
    </r>
  </si>
  <si>
    <t>Lokalita KRAJ</t>
  </si>
  <si>
    <t>Bratislavský kraj</t>
  </si>
  <si>
    <t>Trnavský kraj</t>
  </si>
  <si>
    <t>Nitriansky kraj</t>
  </si>
  <si>
    <t>Trenčiansky kraj</t>
  </si>
  <si>
    <t>Banskobystrický kraj</t>
  </si>
  <si>
    <t>Žilinský kraj</t>
  </si>
  <si>
    <t>Košický kraj</t>
  </si>
  <si>
    <t>Prešovský kraj</t>
  </si>
  <si>
    <t>Začiatok realizácie projektu žiadateľa</t>
  </si>
  <si>
    <t>Termín ukončenia realizácie projektu žiadateľa</t>
  </si>
  <si>
    <t>možnosti výberu</t>
  </si>
  <si>
    <t>Prípadné doplňujúce informácie žiadateľa k požadovaným odborným činnostiam  *</t>
  </si>
  <si>
    <t>D201+D203</t>
  </si>
  <si>
    <t>D201+D203+D405</t>
  </si>
  <si>
    <t>D201+D203+D204</t>
  </si>
  <si>
    <t>D101</t>
  </si>
  <si>
    <t>D102</t>
  </si>
  <si>
    <t>D101+D102</t>
  </si>
  <si>
    <t>D103+D104</t>
  </si>
  <si>
    <t>D105</t>
  </si>
  <si>
    <t>D106</t>
  </si>
  <si>
    <t>Obalový dizajn pre produkt, vrátane funkčného prototypu</t>
  </si>
  <si>
    <t>D302+D305</t>
  </si>
  <si>
    <t>D107+D305</t>
  </si>
  <si>
    <t>Dizajn piktogramov a ikon / orientačné systémy pre budovy alebo služby</t>
  </si>
  <si>
    <t xml:space="preserve">Zvukový dizajn </t>
  </si>
  <si>
    <t>Zvukový dizajn</t>
  </si>
  <si>
    <t>D303+D304+D305+D316+D203</t>
  </si>
  <si>
    <t>D301+D310+D316+D317</t>
  </si>
  <si>
    <t>D301</t>
  </si>
  <si>
    <t>D304+D305+D306+D311</t>
  </si>
  <si>
    <t>D304+D305+D308+D315</t>
  </si>
  <si>
    <t>D301+D304+D306+D310+D311+D314+D315+D316+D317</t>
  </si>
  <si>
    <t>D304+D311+D312</t>
  </si>
  <si>
    <t>D302+D304+D313</t>
  </si>
  <si>
    <t>D304+D305+D307+D310+D314</t>
  </si>
  <si>
    <t>D304+D305+D307+D308+D309+D310+D314+D315+D316+D317+D318</t>
  </si>
  <si>
    <t>D303+D310+D314+D316+D203</t>
  </si>
  <si>
    <t>D303+D314+D316+D203</t>
  </si>
  <si>
    <t>D301+D303+D304+D308+D309+D310+D314+D315+D316+D317+D318</t>
  </si>
  <si>
    <t>D304+D308+D310+D314+D315+D316+D318</t>
  </si>
  <si>
    <t>D303+D309+D310+D314+D316+D203</t>
  </si>
  <si>
    <t>D402</t>
  </si>
  <si>
    <t>D403</t>
  </si>
  <si>
    <t>D404</t>
  </si>
  <si>
    <t>D406</t>
  </si>
  <si>
    <t>D408</t>
  </si>
  <si>
    <t>D407</t>
  </si>
  <si>
    <t>D401</t>
  </si>
  <si>
    <t>návrh/ kus kolekcie/ série/ súpravy</t>
  </si>
  <si>
    <t xml:space="preserve"> Základný popis </t>
  </si>
  <si>
    <t>Doplňujúce informácie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</si>
  <si>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</si>
  <si>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</si>
  <si>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</si>
  <si>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</si>
  <si>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</si>
  <si>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</si>
  <si>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</si>
  <si>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</si>
  <si>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</si>
  <si>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</si>
  <si>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1"/>
        <color indexed="8"/>
        <rFont val="Calibri"/>
        <family val="2"/>
      </rPr>
      <t xml:space="preserve">Pridať riadok za každý (aj prvý) návrh/kus, ktorý má  tvoriť požadovanú kolekciu/sériu/súpravu </t>
    </r>
    <r>
      <rPr>
        <sz val="11"/>
        <color theme="1"/>
        <rFont val="Calibri"/>
        <family val="2"/>
      </rPr>
      <t xml:space="preserve">(zadajte číslo od 1 do 10) </t>
    </r>
  </si>
  <si>
    <t>Prvotný prototyp /vzorka</t>
  </si>
  <si>
    <t xml:space="preserve">komentár výberu </t>
  </si>
  <si>
    <t>Riadok</t>
  </si>
  <si>
    <t>"A"- typ projektu žiadateľa v odvetví DIZAJN</t>
  </si>
  <si>
    <t>Tovar určený na spotrebu</t>
  </si>
  <si>
    <t>Akýkoľvek tovar, ktorý bude žiadateľ  vyrábať s cieľom jeho ďalšieho priameho, alebo sprostredkovaného  predaja určeným cieľovým skupinám (koncovým užívateľom) - napr.: hračky, odevy, obuv, kozmetika, drogistický tovar, elektrospotrebiče, výpočtová technika, náradie a náčinie, športové potreby, domáce potreby, školské potreby, dopravné prostriedky, stroje a strojové zariadenia a pod., s výnimkou tovarov, ktorých podporu vylučujú podmienky oprávnenosti Schémy a/alebo NP PRKP</t>
  </si>
  <si>
    <t>Výrobok určený na konzumáciu</t>
  </si>
  <si>
    <t xml:space="preserve">Nehmotný tovar </t>
  </si>
  <si>
    <t xml:space="preserve">Veľkoobchodná činnosť </t>
  </si>
  <si>
    <t>Maloobchodná činnosť</t>
  </si>
  <si>
    <t>Služba - reálne prostredie</t>
  </si>
  <si>
    <t>Služba - virtuálne prostredie</t>
  </si>
  <si>
    <t>Ľudia všeobecne (t.j. ženy, muži aj deti)</t>
  </si>
  <si>
    <t>Väčšinová populácia bez definovaných, objektívnych  obmedzení a/alebo špeciálnych potrieb</t>
  </si>
  <si>
    <t xml:space="preserve">Ľudia všeobecne (t.j. ženy, muži aj deti) so špeciálnymi potrebami </t>
  </si>
  <si>
    <t>Špecifické skupiny populácie, ktoré, na základe objektívnych okolností, vyžadujú - dlhodobo a/alebo trvalo - špeciálnu starostlivosť, špeciálne pomôcky, špeciálnu výživu a pod., a to najmä, nie však výlučne, v oblasti zdravotníctva a vzdelávania.</t>
  </si>
  <si>
    <t>Zvieratá, ako sekundárny koncový užívateľ</t>
  </si>
  <si>
    <t>Zvieratá so špeciálnymi potrebami, ako sekundárny koncový užívateľ</t>
  </si>
  <si>
    <t>Jedince rôznych živočíšnych druhov, ktoré vyžadujú - dlhodobo a/alebo trvalo - špeciálnu zdravotnú starostlivosť, špeciálne pomôcky, špeciálnu výživu a pod., alebo vyžadujúce atypické a špeciálne chovateľské podmienky (pre exotické druhy)</t>
  </si>
  <si>
    <t>Deti</t>
  </si>
  <si>
    <t>Len ženy a muži</t>
  </si>
  <si>
    <t>Spoločenské (domáce) zvieratá</t>
  </si>
  <si>
    <t>Hospodárske zvieratá</t>
  </si>
  <si>
    <t xml:space="preserve">Lesná a poľovná zver </t>
  </si>
  <si>
    <t xml:space="preserve">Všetci potenciálni zákazníci a klienti mužského  pohlavia, spĺňajúci ostatné zvolené charakteristiky  koncového užívateľa </t>
  </si>
  <si>
    <t xml:space="preserve">Všetci potenciálni zákazníci/klienti/koncoví užívatelia vo veku do 18 rokov,  spĺňajúci ostatné zvolené charakteristiky  koncového užívateľa </t>
  </si>
  <si>
    <t>Zvieratá chované človekom v umelých životných podmienkach s cieľom získania poľnohospodárskych produktov živočíšneho pôvodu, resp. s cieľom využitia ich ťažnej, alebo nosnej sily (napr.: hovädzí dobytok, ošípané, kone, hydina a pod.)</t>
  </si>
  <si>
    <t>Voľne, v prírode žijúce živočíšne druhy, ktoré môžu byť predmetom lovu, resp. regulovanej ochrany</t>
  </si>
  <si>
    <t>Veková kategória koncového užívateľa</t>
  </si>
  <si>
    <t xml:space="preserve"> od 0 mes. -  do 12 mes.</t>
  </si>
  <si>
    <t>novorodenci</t>
  </si>
  <si>
    <t xml:space="preserve"> od 1 r. - do 3 r.</t>
  </si>
  <si>
    <t>mladší predškolský vek</t>
  </si>
  <si>
    <t xml:space="preserve"> od 3 r. - do 6 r.</t>
  </si>
  <si>
    <t>starší predškolský vek</t>
  </si>
  <si>
    <t xml:space="preserve"> od 6 r. - do 10 r.</t>
  </si>
  <si>
    <t>mladší školský vek</t>
  </si>
  <si>
    <t xml:space="preserve"> od 10 r. - do 15 r.</t>
  </si>
  <si>
    <t>stredný školský vek</t>
  </si>
  <si>
    <t xml:space="preserve"> od 15 r. - do 18 r.</t>
  </si>
  <si>
    <t>starší školský vek</t>
  </si>
  <si>
    <t xml:space="preserve"> od 18 r. - do 25 r.</t>
  </si>
  <si>
    <t xml:space="preserve">ranný produktívny vek </t>
  </si>
  <si>
    <t xml:space="preserve"> od 25 r. - do 45 r.</t>
  </si>
  <si>
    <t xml:space="preserve">stredný produktívny vek </t>
  </si>
  <si>
    <t xml:space="preserve"> od 45 r. - do 65 r.</t>
  </si>
  <si>
    <t xml:space="preserve">neskorý produktívny vek </t>
  </si>
  <si>
    <t xml:space="preserve"> od 65 r. - do 80 r.</t>
  </si>
  <si>
    <t xml:space="preserve">poproduktívny vek </t>
  </si>
  <si>
    <t>80 r. a viac</t>
  </si>
  <si>
    <t>senium (staroba)</t>
  </si>
  <si>
    <t xml:space="preserve">junior - pre zvieratá </t>
  </si>
  <si>
    <t xml:space="preserve">mláďatá </t>
  </si>
  <si>
    <t xml:space="preserve">adult - pre zvieratá </t>
  </si>
  <si>
    <t>dospelé jedince</t>
  </si>
  <si>
    <t xml:space="preserve">senior - pre zvieratá </t>
  </si>
  <si>
    <t>staršie a staré jedince</t>
  </si>
  <si>
    <t>iné vekové rozpätie</t>
  </si>
  <si>
    <t>pokiaľ sa  vhodné vekové rozpätie nenachádza vo výbere, musí byť konkretizované v Základnom slovnom  opise/ charakteristike predmetu projektu žiadateľa</t>
  </si>
  <si>
    <t>PODPORA PODNIKATEĽSKEJ ČINNOSTI ŽIADATEĽA</t>
  </si>
  <si>
    <t>6A</t>
  </si>
  <si>
    <t>Akékoľvek priemyselne spracované potraviny, nápoje (nealkoholické/alkoholické), lieky/liečivá/výživové doplnky, krmivá a pod., ktoré bude žiadateľ  vyrábať s cieľom ich ďalšieho priameho, alebo sprostredkovaného  predaja určeným cieľovým skupinám (koncovým užívateľom),  s výnimkou poľnohospodárskych prvovýrobkov a potravín, ktorých podporu vylučujú podmienky oprávnenosti Schémy a/alebo NP PRKP</t>
  </si>
  <si>
    <t xml:space="preserve"> Akýkoľvek nehmotný výstup ( tovar/ majetok)  a/alebo licenčné/patentové  práva k nehmotnému majetku, ktorý bude žiadateľ vyvíjať, tvoriť, vyrábať s cieľom jeho ďalšieho priameho, alebo sprostredkovaného  predaja  a/alebo poskytnutia  určeným cieľovým skupinám (koncovým užívateľom) - napr.:  univerzálne software riešenia, audio/audiovizuálne diela, licencie na technologické postupy / franchsing  a pod., s výnimkou nehmotných výstupov, ktorých podporu vylučujú podmienky oprávnenosti Schémy a/alebo NP PRKP</t>
  </si>
  <si>
    <t xml:space="preserve"> Žiadateľom realizovaný nákup výrobkov a tovarov/polotovarov priamo od ich výrobcov a ich predaj ďaľším výrobcom a/alebo predajcom, resp. ďalším sprostredkovateľom predaja v ich pôvodnom prevedení (resp. po ich manipulačnej úprave) - s výnimkou tovarov a výrobkov, ktorých podporu vylučujú podmienky oprávnenosti Schémy a/alebo NP PRKP</t>
  </si>
  <si>
    <t xml:space="preserve"> Žiadateľom realizovaný predaj vlastných a/alebo vopred zakúpených  tovarov a výrobkov  konečným, individuálnym spotrebiteľom (bežnému spotrebiteľovi), s výnimkou tovarov a výrobkov, ktorých podporu vylučujú podmienky oprávnenosti Schémy a/alebo NP PRKP</t>
  </si>
  <si>
    <t xml:space="preserve"> Služba, ktorú bude Žiadateľ poskytovať v reálnom (vlastnom alebo dlhodobo prenajatom)  prostredí / priestore - t.j. všetky typy oprávnených služieb, poskytované klasicky, v rámci osobného (fyzického) kontaktu s klientom, s výnimkou služieb, ktorých podporu vylučujú podmienky oprávnenosti Schémy a/alebo NP PRKP</t>
  </si>
  <si>
    <t xml:space="preserve"> Služba, ktorú bude Žiadateľ poskytovať výlučne vo virtuálnom (vlastnom alebo dlhodobo prenajatom) prostredí  - t.j. všetky typy oprávnených služieb, ktorých poskytovanie je možné bez priameho kontaktu s klientom, prostredníctvom využívania IKT technológií a/ alebo on-line komunikácie, s výnimkou služieb, ktorých podporu vylučujú podmienky oprávnenosti Schémy a/alebo NP PRKP</t>
  </si>
  <si>
    <t>Štandardné, zdravé jedince bez definovaných, objektívnych obmedzení a/alebo špeciálnych potrieb</t>
  </si>
  <si>
    <t xml:space="preserve">Všetky potenciálne zákazníčky a klientky ženského pohlavia, spĺňajúce ostatné zvolené charakteristiky koncového užívateľa </t>
  </si>
  <si>
    <t xml:space="preserve">Všetci potenciálni zákazníci/klienti/koncoví užívatelia vo veku nad 18 rokov,  spĺňajúci ostatné zvolené charakteristiky koncového užívateľa, bez rozdielu pohlavia. </t>
  </si>
  <si>
    <t xml:space="preserve">Drobné a menšie domáce zvieratá, chované primárne za účelom trvalého spoločenského, resp. pracovného súžitia s majiteľom (napr.: psy, mačky, fretky, akváriové rybičky, plazy, drobné hlodavce a pod.) </t>
  </si>
  <si>
    <t>Pokiaľ sa vhodná špecifikácia nenachádza vo výbere, musí byť konkretizovaná v Základnom slovnom  opise/charakteristike predmetu projektu žiadateľa</t>
  </si>
  <si>
    <t xml:space="preserve">Iná špecifikácia </t>
  </si>
  <si>
    <t>Finálnym štádiom/výstupom  práce konkrétneho realizátora (dizajnéra) na projekte žiadateľa je vyžiadané zhmotnenie návrhu dizajnéra do podoby plne funkčného diela (prvovýrobku), ktorý primárne nie je určený na ďalšie namnožovanie nie v rámci plánovaných edícií, resp. v rámci sériovej výroby. (v ďalšom sa používa/využíva iba tento originál)</t>
  </si>
  <si>
    <t>Nevýhradná</t>
  </si>
  <si>
    <t>Výhradná</t>
  </si>
  <si>
    <t>Bez licencie</t>
  </si>
  <si>
    <t>Limitovaná edícia</t>
  </si>
  <si>
    <t>Sériová výroba</t>
  </si>
  <si>
    <t xml:space="preserve">Nie je relevantné 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</si>
  <si>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(žiadateľ konkretizuje v základnom slovnom opise svojho projektu). V prípade limitovanej edície je počet budúcich rozmnoženín predmetu projektu žiadateľa ohraničený počtom rozmnoženín, ktorý žiadateľ konkretizuje v základnom slovnom opise svojho projektu.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</si>
  <si>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(žiadateľ konkretizuje v základnom slovnom opise svojho projektu). V prípade plánovanej sériovej výroby  je počet budúcich rozmnoženín predmetu projektu žiadateľa neobmedzený.</t>
  </si>
  <si>
    <t xml:space="preserve">V súvislosti s charakterom predmetu projektu realizátora (najmä vo vzťahu k poskytovaným službám) - nie je relevantné </t>
  </si>
  <si>
    <t>Žiadateľ od realizátora požaduje, aby v predloženej  cene bola zahrnutá aj cena za poskytnutie nevýhradnej licencie, poskytovanej  realizátorom v prospech žiadateľa,  v zmysle zák.č. 185/2015 Z.z. Autorský zákon - pokrývajúca potreby projektu žiadateľa</t>
  </si>
  <si>
    <t>Žiadateľ od realizátora požaduje, aby v predloženej  cene bola zahrnutá aj cena  za poskytnutie výhradnej licencie, poskytovanej  realizátorom v prospech žiadateľa,  v zmysle zák.č. 185/2015 Z.z. Autorský zákon - pokrývajúca potreby projektu žiadateľa</t>
  </si>
  <si>
    <t>Samostatný návrh (kus) -  solitér</t>
  </si>
  <si>
    <t xml:space="preserve">Viacero dizajnovo previazaných návrhov (kusov) - kolekcia/séria/súprava </t>
  </si>
  <si>
    <t>Finálnym štádiom/výstupom  práce konkrétneho realizátora (dizajnéra) na projekte žiadateľa je vyžiadané zhmotnenie návrhu dizajnéra do podoby plne funkčného diela (prvovýrobku), ktorý primárne nie je určený na ďalšie namnožovanie v rámci plánovaných edícií, resp.v rámci sériovej výroby. (v ďalšom sa používa/využíva iba tento originál)</t>
  </si>
  <si>
    <t xml:space="preserve">Finálnym štádiom / výstupom  práce konkrétneho realizátora (dizajnéra) na projekte žiadateľa je viacero dizajnovo previazaných  návrhov, alebo kusov (dielov/ prototypov), spoločne tvoriacich nezameniteľnú KOLEKCIU / SÉRIU alebo SÚPRAVU, určenú na zvolený typ konečného využitia  (pozn.: KOLEKCIA / SÉRIA alebo SÚPRAVA môže byť využívaná buď len ako originál, alebo môže byť určená aj ako podklad k limitovanej edícii, resp. k sériovej výrobe) </t>
  </si>
  <si>
    <t>Vlastný text žiadateľa (max. 300 znakov)</t>
  </si>
  <si>
    <t xml:space="preserve">Vlastný text žiadateľa (max. 500 znakov)  </t>
  </si>
  <si>
    <t xml:space="preserve">Vlastný text žiadateľa (max. 1000 znakov) </t>
  </si>
  <si>
    <t xml:space="preserve">Vlastný text žiadateľa (max. 500 znakov) </t>
  </si>
  <si>
    <t>Finálnym štádiom / výstupom  práce konkrétneho realizátora (dizajnéra) na projekte žiadateľa je  jediný, nezameniteľný a samostatný návrh, alebo kus (diel/ prototyp) = SOLITÉR, určený na zvolený typ konečného využitia (pozn.: SOLITÉR môže byť využívaný buď len ako originál, alebo môže byť určený aj ako podklad k limitovanej edícii, resp. k sériovej výrobe)</t>
  </si>
  <si>
    <r>
      <rPr>
        <b/>
        <sz val="10"/>
        <rFont val="Calibri"/>
        <family val="2"/>
      </rPr>
      <t xml:space="preserve">Podpora rozvoja kreatívneho priemyslu na Slovensku </t>
    </r>
    <r>
      <rPr>
        <sz val="10"/>
        <rFont val="Calibri"/>
        <family val="2"/>
      </rPr>
      <t>(ďalej len "NPPRKP")</t>
    </r>
  </si>
  <si>
    <t xml:space="preserve">Pokyny a informácie od žiadateľa o vypracovanie cenovej ponuky </t>
  </si>
  <si>
    <t>Obsah odbornej činnosti ** (možný výber VIACERÝCH možností)</t>
  </si>
  <si>
    <t xml:space="preserve">Konkretizácia v časti oprávnených činností : PRIESTOROVÉ RIEŠENIA (interiérový dizajn) </t>
  </si>
  <si>
    <t xml:space="preserve">Konkretizácia v časti oprávnených činností : PRODUKTOVÝ DIZAJN </t>
  </si>
  <si>
    <t xml:space="preserve">Konkretizácia v časti oprávnených činností : KOMUNIKAČNÝ DIZAJN </t>
  </si>
  <si>
    <t>Konkretizácia v časti oprávnených činností : TEXTILNÝ a ODEVNÝ DIZAJN (módne návrhárstvo)</t>
  </si>
  <si>
    <t>Nábytok pre exteriér</t>
  </si>
  <si>
    <r>
      <t xml:space="preserve">Obsah odbornej činnosti ** (možný výber VIACERÝCH možností - áno/nie)
</t>
    </r>
    <r>
      <rPr>
        <sz val="11"/>
        <color theme="1"/>
        <rFont val="Calibri"/>
        <family val="2"/>
      </rPr>
      <t>Pokiaľ nebude zvolené áno, má sa zato, že ste danú možnosť nezvolili.</t>
    </r>
  </si>
  <si>
    <t>Obsah odbornej činnosti ** (možný výber VIACERÝCH možností)
Pokiaľ nebude zvolené áno, má sa zato, že ste danú možnosť nezvolili.</t>
  </si>
  <si>
    <t>Dátum podpisu</t>
  </si>
  <si>
    <t>Osoba oprávnená konať v mene žiadateľa vo vzťahu k NP PRKP: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</si>
</sst>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\ 00"/>
    <numFmt numFmtId="165" formatCode="\P\r\a\vd\a;&quot;Pravda&quot;;&quot;Nepravda&quot;"/>
    <numFmt numFmtId="166" formatCode="[$€-2]\ #\ ##,000_);[Red]\([$¥€-2]\ #\ 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9"/>
      <color indexed="56"/>
      <name val="Calibri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b/>
      <sz val="10.5"/>
      <color indexed="8"/>
      <name val="Calibri"/>
      <family val="2"/>
    </font>
    <font>
      <i/>
      <sz val="9"/>
      <name val="Calibri"/>
      <family val="2"/>
    </font>
    <font>
      <u val="single"/>
      <sz val="10.25"/>
      <color indexed="30"/>
      <name val="Calibri"/>
      <family val="2"/>
    </font>
    <font>
      <u val="single"/>
      <sz val="10.25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.2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.5"/>
      <color theme="1"/>
      <name val="Calibri"/>
      <family val="2"/>
    </font>
    <font>
      <sz val="12"/>
      <color theme="1"/>
      <name val="Calibri"/>
      <family val="2"/>
    </font>
    <font>
      <i/>
      <sz val="9"/>
      <color rgb="FF002060"/>
      <name val="Calibri"/>
      <family val="2"/>
    </font>
    <font>
      <b/>
      <sz val="12"/>
      <color rgb="FF0070C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49" fontId="66" fillId="0" borderId="10" xfId="0" applyNumberFormat="1" applyFont="1" applyFill="1" applyBorder="1" applyAlignment="1">
      <alignment vertical="center" wrapText="1"/>
    </xf>
    <xf numFmtId="49" fontId="67" fillId="0" borderId="0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4" fillId="34" borderId="0" xfId="0" applyFont="1" applyFill="1" applyAlignment="1">
      <alignment horizontal="center" wrapText="1"/>
    </xf>
    <xf numFmtId="0" fontId="74" fillId="0" borderId="10" xfId="0" applyFont="1" applyBorder="1" applyAlignment="1">
      <alignment vertical="center" wrapText="1"/>
    </xf>
    <xf numFmtId="0" fontId="59" fillId="0" borderId="0" xfId="0" applyFont="1" applyAlignment="1">
      <alignment wrapText="1"/>
    </xf>
    <xf numFmtId="0" fontId="0" fillId="0" borderId="10" xfId="0" applyBorder="1" applyAlignment="1">
      <alignment/>
    </xf>
    <xf numFmtId="49" fontId="0" fillId="1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13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49" fontId="75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69" fillId="0" borderId="17" xfId="0" applyFont="1" applyFill="1" applyBorder="1" applyAlignment="1" applyProtection="1">
      <alignment vertical="center"/>
      <protection hidden="1"/>
    </xf>
    <xf numFmtId="0" fontId="69" fillId="0" borderId="18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hidden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locked="0"/>
    </xf>
    <xf numFmtId="49" fontId="66" fillId="0" borderId="13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9" fontId="6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20" xfId="0" applyBorder="1" applyAlignment="1">
      <alignment vertical="center"/>
    </xf>
    <xf numFmtId="0" fontId="0" fillId="0" borderId="0" xfId="0" applyAlignment="1">
      <alignment/>
    </xf>
    <xf numFmtId="0" fontId="68" fillId="0" borderId="17" xfId="0" applyFont="1" applyBorder="1" applyAlignment="1" applyProtection="1">
      <alignment vertical="center"/>
      <protection hidden="1"/>
    </xf>
    <xf numFmtId="0" fontId="68" fillId="0" borderId="21" xfId="0" applyFont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left" vertical="center"/>
    </xf>
    <xf numFmtId="0" fontId="68" fillId="0" borderId="10" xfId="0" applyFont="1" applyBorder="1" applyAlignment="1">
      <alignment/>
    </xf>
    <xf numFmtId="0" fontId="0" fillId="0" borderId="13" xfId="0" applyBorder="1" applyAlignment="1">
      <alignment/>
    </xf>
    <xf numFmtId="0" fontId="72" fillId="0" borderId="23" xfId="0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49" fontId="68" fillId="0" borderId="10" xfId="0" applyNumberFormat="1" applyFont="1" applyFill="1" applyBorder="1" applyAlignment="1">
      <alignment vertical="center"/>
    </xf>
    <xf numFmtId="0" fontId="58" fillId="2" borderId="19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0" fillId="0" borderId="18" xfId="0" applyBorder="1" applyAlignment="1" applyProtection="1">
      <alignment/>
      <protection hidden="1"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4" fontId="3" fillId="36" borderId="10" xfId="0" applyNumberFormat="1" applyFont="1" applyFill="1" applyBorder="1" applyAlignment="1" applyProtection="1">
      <alignment horizontal="center"/>
      <protection locked="0"/>
    </xf>
    <xf numFmtId="0" fontId="69" fillId="12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6" fillId="35" borderId="22" xfId="0" applyFont="1" applyFill="1" applyBorder="1" applyAlignment="1">
      <alignment wrapText="1"/>
    </xf>
    <xf numFmtId="0" fontId="3" fillId="6" borderId="10" xfId="0" applyFont="1" applyFill="1" applyBorder="1" applyAlignment="1" applyProtection="1">
      <alignment horizontal="center"/>
      <protection hidden="1"/>
    </xf>
    <xf numFmtId="0" fontId="58" fillId="6" borderId="11" xfId="0" applyFont="1" applyFill="1" applyBorder="1" applyAlignment="1">
      <alignment vertical="center" wrapText="1"/>
    </xf>
    <xf numFmtId="0" fontId="58" fillId="6" borderId="0" xfId="0" applyFont="1" applyFill="1" applyBorder="1" applyAlignment="1">
      <alignment vertical="center" wrapText="1"/>
    </xf>
    <xf numFmtId="0" fontId="58" fillId="6" borderId="12" xfId="0" applyFont="1" applyFill="1" applyBorder="1" applyAlignment="1">
      <alignment vertical="center" wrapText="1"/>
    </xf>
    <xf numFmtId="0" fontId="58" fillId="6" borderId="26" xfId="0" applyFont="1" applyFill="1" applyBorder="1" applyAlignment="1">
      <alignment vertical="center" wrapText="1"/>
    </xf>
    <xf numFmtId="0" fontId="58" fillId="6" borderId="27" xfId="0" applyFont="1" applyFill="1" applyBorder="1" applyAlignment="1">
      <alignment vertical="center" wrapText="1"/>
    </xf>
    <xf numFmtId="0" fontId="58" fillId="6" borderId="28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49" fontId="68" fillId="6" borderId="0" xfId="0" applyNumberFormat="1" applyFont="1" applyFill="1" applyBorder="1" applyAlignment="1">
      <alignment horizontal="left" vertical="center" wrapText="1"/>
    </xf>
    <xf numFmtId="49" fontId="68" fillId="6" borderId="12" xfId="0" applyNumberFormat="1" applyFont="1" applyFill="1" applyBorder="1" applyAlignment="1">
      <alignment vertical="center" wrapText="1"/>
    </xf>
    <xf numFmtId="0" fontId="77" fillId="6" borderId="11" xfId="0" applyFont="1" applyFill="1" applyBorder="1" applyAlignment="1">
      <alignment horizontal="center"/>
    </xf>
    <xf numFmtId="0" fontId="77" fillId="6" borderId="0" xfId="0" applyFont="1" applyFill="1" applyBorder="1" applyAlignment="1">
      <alignment horizontal="center"/>
    </xf>
    <xf numFmtId="0" fontId="77" fillId="6" borderId="12" xfId="0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left" vertical="center" wrapText="1"/>
    </xf>
    <xf numFmtId="0" fontId="77" fillId="6" borderId="11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7" fillId="6" borderId="12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left" vertical="center"/>
    </xf>
    <xf numFmtId="0" fontId="68" fillId="6" borderId="29" xfId="0" applyFont="1" applyFill="1" applyBorder="1" applyAlignment="1" applyProtection="1">
      <alignment horizontal="center" vertical="center" wrapText="1"/>
      <protection locked="0"/>
    </xf>
    <xf numFmtId="0" fontId="68" fillId="6" borderId="13" xfId="0" applyFont="1" applyFill="1" applyBorder="1" applyAlignment="1" applyProtection="1">
      <alignment horizontal="center" vertical="center" wrapText="1"/>
      <protection locked="0"/>
    </xf>
    <xf numFmtId="0" fontId="68" fillId="6" borderId="13" xfId="0" applyFont="1" applyFill="1" applyBorder="1" applyAlignment="1" applyProtection="1">
      <alignment horizontal="left" vertical="center" wrapText="1"/>
      <protection locked="0"/>
    </xf>
    <xf numFmtId="0" fontId="78" fillId="6" borderId="30" xfId="0" applyFont="1" applyFill="1" applyBorder="1" applyAlignment="1">
      <alignment horizontal="left" vertical="center" wrapText="1"/>
    </xf>
    <xf numFmtId="0" fontId="78" fillId="6" borderId="31" xfId="0" applyFont="1" applyFill="1" applyBorder="1" applyAlignment="1">
      <alignment horizontal="left" vertical="center" wrapText="1"/>
    </xf>
    <xf numFmtId="0" fontId="78" fillId="6" borderId="25" xfId="0" applyFont="1" applyFill="1" applyBorder="1" applyAlignment="1">
      <alignment horizontal="left" vertical="center" wrapText="1"/>
    </xf>
    <xf numFmtId="49" fontId="3" fillId="6" borderId="32" xfId="0" applyNumberFormat="1" applyFont="1" applyFill="1" applyBorder="1" applyAlignment="1">
      <alignment horizontal="left" vertical="center" wrapText="1"/>
    </xf>
    <xf numFmtId="49" fontId="3" fillId="6" borderId="33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68" fillId="6" borderId="17" xfId="0" applyFont="1" applyFill="1" applyBorder="1" applyAlignment="1">
      <alignment horizontal="left" vertical="center" wrapText="1"/>
    </xf>
    <xf numFmtId="0" fontId="68" fillId="6" borderId="18" xfId="0" applyFont="1" applyFill="1" applyBorder="1" applyAlignment="1">
      <alignment horizontal="left" vertical="center" wrapText="1"/>
    </xf>
    <xf numFmtId="0" fontId="58" fillId="6" borderId="34" xfId="0" applyFont="1" applyFill="1" applyBorder="1" applyAlignment="1">
      <alignment vertical="center" wrapText="1"/>
    </xf>
    <xf numFmtId="0" fontId="58" fillId="6" borderId="35" xfId="0" applyFont="1" applyFill="1" applyBorder="1" applyAlignment="1">
      <alignment vertical="center" wrapText="1"/>
    </xf>
    <xf numFmtId="0" fontId="58" fillId="6" borderId="36" xfId="0" applyFont="1" applyFill="1" applyBorder="1" applyAlignment="1">
      <alignment vertical="center" wrapText="1"/>
    </xf>
    <xf numFmtId="0" fontId="58" fillId="6" borderId="37" xfId="0" applyFont="1" applyFill="1" applyBorder="1" applyAlignment="1">
      <alignment vertical="center" wrapText="1"/>
    </xf>
    <xf numFmtId="0" fontId="58" fillId="6" borderId="38" xfId="0" applyFont="1" applyFill="1" applyBorder="1" applyAlignment="1">
      <alignment vertical="center" wrapText="1"/>
    </xf>
    <xf numFmtId="0" fontId="58" fillId="6" borderId="39" xfId="0" applyFont="1" applyFill="1" applyBorder="1" applyAlignment="1">
      <alignment vertical="center" wrapText="1"/>
    </xf>
    <xf numFmtId="49" fontId="68" fillId="6" borderId="40" xfId="0" applyNumberFormat="1" applyFont="1" applyFill="1" applyBorder="1" applyAlignment="1">
      <alignment horizontal="left" vertical="center" wrapText="1"/>
    </xf>
    <xf numFmtId="49" fontId="68" fillId="6" borderId="41" xfId="0" applyNumberFormat="1" applyFont="1" applyFill="1" applyBorder="1" applyAlignment="1">
      <alignment horizontal="left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8" fillId="6" borderId="27" xfId="0" applyFont="1" applyFill="1" applyBorder="1" applyAlignment="1">
      <alignment horizontal="center" vertical="center" wrapText="1"/>
    </xf>
    <xf numFmtId="0" fontId="58" fillId="6" borderId="28" xfId="0" applyFont="1" applyFill="1" applyBorder="1" applyAlignment="1">
      <alignment horizontal="center" vertical="center" wrapText="1"/>
    </xf>
    <xf numFmtId="49" fontId="68" fillId="6" borderId="17" xfId="0" applyNumberFormat="1" applyFont="1" applyFill="1" applyBorder="1" applyAlignment="1">
      <alignment horizontal="left" vertical="center" wrapText="1"/>
    </xf>
    <xf numFmtId="49" fontId="68" fillId="6" borderId="18" xfId="0" applyNumberFormat="1" applyFont="1" applyFill="1" applyBorder="1" applyAlignment="1">
      <alignment horizontal="left" vertical="center" wrapText="1"/>
    </xf>
    <xf numFmtId="0" fontId="69" fillId="12" borderId="26" xfId="0" applyFont="1" applyFill="1" applyBorder="1" applyAlignment="1">
      <alignment horizontal="center" vertical="center" wrapText="1"/>
    </xf>
    <xf numFmtId="0" fontId="69" fillId="12" borderId="27" xfId="0" applyFont="1" applyFill="1" applyBorder="1" applyAlignment="1">
      <alignment horizontal="center" vertical="center" wrapText="1"/>
    </xf>
    <xf numFmtId="0" fontId="69" fillId="12" borderId="4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 applyProtection="1">
      <alignment horizontal="center"/>
      <protection hidden="1"/>
    </xf>
    <xf numFmtId="0" fontId="3" fillId="6" borderId="1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78" fillId="6" borderId="43" xfId="0" applyFont="1" applyFill="1" applyBorder="1" applyAlignment="1">
      <alignment horizontal="left" vertical="center" wrapText="1"/>
    </xf>
    <xf numFmtId="0" fontId="78" fillId="6" borderId="17" xfId="0" applyFont="1" applyFill="1" applyBorder="1" applyAlignment="1">
      <alignment horizontal="left" vertical="center" wrapText="1"/>
    </xf>
    <xf numFmtId="0" fontId="78" fillId="6" borderId="18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77" fillId="6" borderId="34" xfId="0" applyFont="1" applyFill="1" applyBorder="1" applyAlignment="1">
      <alignment horizontal="center" vertical="center" wrapText="1"/>
    </xf>
    <xf numFmtId="0" fontId="77" fillId="6" borderId="35" xfId="0" applyFont="1" applyFill="1" applyBorder="1" applyAlignment="1">
      <alignment horizontal="center" vertical="center"/>
    </xf>
    <xf numFmtId="0" fontId="77" fillId="6" borderId="44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58" fillId="35" borderId="37" xfId="0" applyFont="1" applyFill="1" applyBorder="1" applyAlignment="1">
      <alignment/>
    </xf>
    <xf numFmtId="0" fontId="58" fillId="35" borderId="38" xfId="0" applyFont="1" applyFill="1" applyBorder="1" applyAlignment="1">
      <alignment/>
    </xf>
    <xf numFmtId="0" fontId="58" fillId="35" borderId="47" xfId="0" applyFont="1" applyFill="1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69" fillId="6" borderId="34" xfId="0" applyFont="1" applyFill="1" applyBorder="1" applyAlignment="1">
      <alignment wrapText="1"/>
    </xf>
    <xf numFmtId="0" fontId="69" fillId="6" borderId="35" xfId="0" applyFont="1" applyFill="1" applyBorder="1" applyAlignment="1">
      <alignment wrapText="1"/>
    </xf>
    <xf numFmtId="0" fontId="69" fillId="6" borderId="36" xfId="0" applyFont="1" applyFill="1" applyBorder="1" applyAlignment="1">
      <alignment wrapText="1"/>
    </xf>
    <xf numFmtId="0" fontId="69" fillId="6" borderId="37" xfId="0" applyFont="1" applyFill="1" applyBorder="1" applyAlignment="1">
      <alignment wrapText="1"/>
    </xf>
    <xf numFmtId="0" fontId="69" fillId="6" borderId="38" xfId="0" applyFont="1" applyFill="1" applyBorder="1" applyAlignment="1">
      <alignment wrapText="1"/>
    </xf>
    <xf numFmtId="0" fontId="69" fillId="6" borderId="39" xfId="0" applyFont="1" applyFill="1" applyBorder="1" applyAlignment="1">
      <alignment wrapText="1"/>
    </xf>
    <xf numFmtId="0" fontId="33" fillId="36" borderId="45" xfId="0" applyFont="1" applyFill="1" applyBorder="1" applyAlignment="1" applyProtection="1">
      <alignment horizontal="center" vertical="center" wrapText="1"/>
      <protection locked="0"/>
    </xf>
    <xf numFmtId="0" fontId="33" fillId="36" borderId="35" xfId="0" applyFont="1" applyFill="1" applyBorder="1" applyAlignment="1" applyProtection="1">
      <alignment horizontal="center" vertical="center" wrapText="1"/>
      <protection locked="0"/>
    </xf>
    <xf numFmtId="0" fontId="33" fillId="36" borderId="44" xfId="0" applyFont="1" applyFill="1" applyBorder="1" applyAlignment="1" applyProtection="1">
      <alignment horizontal="center" vertical="center" wrapText="1"/>
      <protection locked="0"/>
    </xf>
    <xf numFmtId="0" fontId="33" fillId="36" borderId="46" xfId="0" applyFont="1" applyFill="1" applyBorder="1" applyAlignment="1" applyProtection="1">
      <alignment horizontal="center" vertical="center" wrapText="1"/>
      <protection locked="0"/>
    </xf>
    <xf numFmtId="0" fontId="33" fillId="36" borderId="38" xfId="0" applyFont="1" applyFill="1" applyBorder="1" applyAlignment="1" applyProtection="1">
      <alignment horizontal="center" vertical="center" wrapText="1"/>
      <protection locked="0"/>
    </xf>
    <xf numFmtId="0" fontId="33" fillId="36" borderId="47" xfId="0" applyFont="1" applyFill="1" applyBorder="1" applyAlignment="1" applyProtection="1">
      <alignment horizontal="center" vertical="center" wrapText="1"/>
      <protection locked="0"/>
    </xf>
    <xf numFmtId="14" fontId="33" fillId="36" borderId="45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35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36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46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38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39" xfId="0" applyNumberFormat="1" applyFont="1" applyFill="1" applyBorder="1" applyAlignment="1" applyProtection="1">
      <alignment horizontal="center" vertical="center" wrapText="1"/>
      <protection locked="0"/>
    </xf>
    <xf numFmtId="49" fontId="68" fillId="6" borderId="32" xfId="0" applyNumberFormat="1" applyFont="1" applyFill="1" applyBorder="1" applyAlignment="1">
      <alignment horizontal="left" vertical="center" wrapText="1"/>
    </xf>
    <xf numFmtId="49" fontId="68" fillId="6" borderId="33" xfId="0" applyNumberFormat="1" applyFont="1" applyFill="1" applyBorder="1" applyAlignment="1">
      <alignment horizontal="left" vertical="center" wrapText="1"/>
    </xf>
    <xf numFmtId="0" fontId="77" fillId="6" borderId="34" xfId="0" applyFont="1" applyFill="1" applyBorder="1" applyAlignment="1">
      <alignment horizontal="center" wrapText="1"/>
    </xf>
    <xf numFmtId="0" fontId="77" fillId="6" borderId="35" xfId="0" applyFont="1" applyFill="1" applyBorder="1" applyAlignment="1">
      <alignment horizontal="center"/>
    </xf>
    <xf numFmtId="0" fontId="77" fillId="6" borderId="44" xfId="0" applyFont="1" applyFill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3" fillId="36" borderId="22" xfId="0" applyFont="1" applyFill="1" applyBorder="1" applyAlignment="1" applyProtection="1">
      <alignment horizontal="center" vertical="center" wrapText="1"/>
      <protection locked="0"/>
    </xf>
    <xf numFmtId="0" fontId="33" fillId="36" borderId="48" xfId="0" applyFont="1" applyFill="1" applyBorder="1" applyAlignment="1" applyProtection="1">
      <alignment horizontal="center" vertical="center" wrapText="1"/>
      <protection locked="0"/>
    </xf>
    <xf numFmtId="0" fontId="33" fillId="36" borderId="49" xfId="0" applyFont="1" applyFill="1" applyBorder="1" applyAlignment="1" applyProtection="1">
      <alignment horizontal="center" vertical="center" wrapText="1"/>
      <protection locked="0"/>
    </xf>
    <xf numFmtId="0" fontId="33" fillId="36" borderId="50" xfId="0" applyFont="1" applyFill="1" applyBorder="1" applyAlignment="1" applyProtection="1">
      <alignment horizontal="center" vertical="center" wrapText="1"/>
      <protection locked="0"/>
    </xf>
    <xf numFmtId="0" fontId="33" fillId="36" borderId="27" xfId="0" applyFont="1" applyFill="1" applyBorder="1" applyAlignment="1" applyProtection="1">
      <alignment horizontal="center" vertical="center" wrapText="1"/>
      <protection locked="0"/>
    </xf>
    <xf numFmtId="0" fontId="33" fillId="36" borderId="28" xfId="0" applyFont="1" applyFill="1" applyBorder="1" applyAlignment="1" applyProtection="1">
      <alignment horizontal="center" vertical="center" wrapText="1"/>
      <protection locked="0"/>
    </xf>
    <xf numFmtId="0" fontId="33" fillId="36" borderId="51" xfId="0" applyFont="1" applyFill="1" applyBorder="1" applyAlignment="1" applyProtection="1">
      <alignment horizontal="center" vertical="center" wrapText="1"/>
      <protection locked="0"/>
    </xf>
    <xf numFmtId="0" fontId="33" fillId="36" borderId="42" xfId="0" applyFont="1" applyFill="1" applyBorder="1" applyAlignment="1" applyProtection="1">
      <alignment horizontal="center" vertical="center" wrapText="1"/>
      <protection locked="0"/>
    </xf>
    <xf numFmtId="0" fontId="36" fillId="6" borderId="52" xfId="0" applyFont="1" applyFill="1" applyBorder="1" applyAlignment="1">
      <alignment horizontal="left" vertical="center" wrapText="1"/>
    </xf>
    <xf numFmtId="0" fontId="36" fillId="6" borderId="48" xfId="0" applyFont="1" applyFill="1" applyBorder="1" applyAlignment="1">
      <alignment horizontal="left" vertical="center" wrapText="1"/>
    </xf>
    <xf numFmtId="0" fontId="36" fillId="6" borderId="51" xfId="0" applyFont="1" applyFill="1" applyBorder="1" applyAlignment="1">
      <alignment horizontal="left" vertical="center" wrapText="1"/>
    </xf>
    <xf numFmtId="0" fontId="36" fillId="6" borderId="26" xfId="0" applyFont="1" applyFill="1" applyBorder="1" applyAlignment="1">
      <alignment horizontal="left" vertical="center" wrapText="1"/>
    </xf>
    <xf numFmtId="0" fontId="36" fillId="6" borderId="27" xfId="0" applyFont="1" applyFill="1" applyBorder="1" applyAlignment="1">
      <alignment horizontal="left" vertical="center" wrapText="1"/>
    </xf>
    <xf numFmtId="0" fontId="36" fillId="6" borderId="42" xfId="0" applyFont="1" applyFill="1" applyBorder="1" applyAlignment="1">
      <alignment horizontal="left" vertical="center" wrapText="1"/>
    </xf>
    <xf numFmtId="0" fontId="58" fillId="12" borderId="30" xfId="0" applyFont="1" applyFill="1" applyBorder="1" applyAlignment="1">
      <alignment/>
    </xf>
    <xf numFmtId="0" fontId="58" fillId="12" borderId="31" xfId="0" applyFont="1" applyFill="1" applyBorder="1" applyAlignment="1">
      <alignment/>
    </xf>
    <xf numFmtId="0" fontId="58" fillId="12" borderId="53" xfId="0" applyFont="1" applyFill="1" applyBorder="1" applyAlignment="1">
      <alignment/>
    </xf>
    <xf numFmtId="0" fontId="69" fillId="6" borderId="52" xfId="0" applyFont="1" applyFill="1" applyBorder="1" applyAlignment="1">
      <alignment wrapText="1"/>
    </xf>
    <xf numFmtId="0" fontId="69" fillId="6" borderId="48" xfId="0" applyFont="1" applyFill="1" applyBorder="1" applyAlignment="1">
      <alignment wrapText="1"/>
    </xf>
    <xf numFmtId="0" fontId="69" fillId="6" borderId="51" xfId="0" applyFont="1" applyFill="1" applyBorder="1" applyAlignment="1">
      <alignment wrapText="1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58" fillId="6" borderId="10" xfId="0" applyFont="1" applyFill="1" applyBorder="1" applyAlignment="1">
      <alignment horizontal="center" wrapText="1"/>
    </xf>
    <xf numFmtId="0" fontId="58" fillId="6" borderId="13" xfId="0" applyFont="1" applyFill="1" applyBorder="1" applyAlignment="1">
      <alignment horizontal="center" wrapText="1"/>
    </xf>
    <xf numFmtId="0" fontId="58" fillId="6" borderId="17" xfId="0" applyFont="1" applyFill="1" applyBorder="1" applyAlignment="1">
      <alignment horizontal="center" wrapText="1"/>
    </xf>
    <xf numFmtId="0" fontId="58" fillId="6" borderId="21" xfId="0" applyFont="1" applyFill="1" applyBorder="1" applyAlignment="1">
      <alignment horizontal="center" wrapText="1"/>
    </xf>
    <xf numFmtId="0" fontId="33" fillId="36" borderId="13" xfId="0" applyFont="1" applyFill="1" applyBorder="1" applyAlignment="1" applyProtection="1">
      <alignment horizontal="center" vertical="center" wrapText="1"/>
      <protection locked="0"/>
    </xf>
    <xf numFmtId="0" fontId="33" fillId="36" borderId="17" xfId="0" applyFont="1" applyFill="1" applyBorder="1" applyAlignment="1" applyProtection="1">
      <alignment horizontal="center" vertical="center" wrapText="1"/>
      <protection locked="0"/>
    </xf>
    <xf numFmtId="0" fontId="33" fillId="36" borderId="21" xfId="0" applyFont="1" applyFill="1" applyBorder="1" applyAlignment="1" applyProtection="1">
      <alignment horizontal="center" vertical="center" wrapText="1"/>
      <protection locked="0"/>
    </xf>
    <xf numFmtId="0" fontId="68" fillId="36" borderId="16" xfId="0" applyFont="1" applyFill="1" applyBorder="1" applyAlignment="1" applyProtection="1">
      <alignment horizontal="center" vertical="center" wrapText="1"/>
      <protection locked="0"/>
    </xf>
    <xf numFmtId="0" fontId="68" fillId="36" borderId="31" xfId="0" applyFont="1" applyFill="1" applyBorder="1" applyAlignment="1" applyProtection="1">
      <alignment horizontal="center" vertical="center"/>
      <protection locked="0"/>
    </xf>
    <xf numFmtId="0" fontId="68" fillId="36" borderId="53" xfId="0" applyFont="1" applyFill="1" applyBorder="1" applyAlignment="1" applyProtection="1">
      <alignment horizontal="center" vertical="center"/>
      <protection locked="0"/>
    </xf>
    <xf numFmtId="0" fontId="79" fillId="0" borderId="54" xfId="0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/>
    </xf>
    <xf numFmtId="0" fontId="79" fillId="0" borderId="56" xfId="0" applyFont="1" applyFill="1" applyBorder="1" applyAlignment="1">
      <alignment horizontal="center" vertical="center"/>
    </xf>
    <xf numFmtId="0" fontId="76" fillId="35" borderId="16" xfId="0" applyFont="1" applyFill="1" applyBorder="1" applyAlignment="1">
      <alignment horizontal="center" wrapText="1"/>
    </xf>
    <xf numFmtId="0" fontId="76" fillId="35" borderId="25" xfId="0" applyFont="1" applyFill="1" applyBorder="1" applyAlignment="1">
      <alignment horizontal="center" wrapText="1"/>
    </xf>
    <xf numFmtId="0" fontId="68" fillId="36" borderId="16" xfId="0" applyFont="1" applyFill="1" applyBorder="1" applyAlignment="1" applyProtection="1">
      <alignment horizontal="center" vertical="center"/>
      <protection locked="0"/>
    </xf>
    <xf numFmtId="0" fontId="68" fillId="36" borderId="25" xfId="0" applyFont="1" applyFill="1" applyBorder="1" applyAlignment="1" applyProtection="1">
      <alignment horizontal="center" vertical="center"/>
      <protection locked="0"/>
    </xf>
    <xf numFmtId="0" fontId="79" fillId="36" borderId="54" xfId="0" applyFont="1" applyFill="1" applyBorder="1" applyAlignment="1">
      <alignment horizontal="center" vertical="center"/>
    </xf>
    <xf numFmtId="0" fontId="79" fillId="36" borderId="55" xfId="0" applyFont="1" applyFill="1" applyBorder="1" applyAlignment="1">
      <alignment horizontal="center" vertical="center"/>
    </xf>
    <xf numFmtId="0" fontId="79" fillId="36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3" fillId="6" borderId="14" xfId="0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8" fillId="35" borderId="57" xfId="0" applyFont="1" applyFill="1" applyBorder="1" applyAlignment="1">
      <alignment horizontal="center" vertical="center"/>
    </xf>
    <xf numFmtId="0" fontId="42" fillId="0" borderId="45" xfId="0" applyFont="1" applyBorder="1" applyAlignment="1" applyProtection="1">
      <alignment horizontal="center" vertical="center" wrapText="1"/>
      <protection locked="0"/>
    </xf>
    <xf numFmtId="0" fontId="42" fillId="0" borderId="36" xfId="0" applyFont="1" applyBorder="1" applyAlignment="1" applyProtection="1">
      <alignment horizontal="center" vertical="center" wrapText="1"/>
      <protection locked="0"/>
    </xf>
    <xf numFmtId="0" fontId="42" fillId="0" borderId="58" xfId="0" applyFont="1" applyBorder="1" applyAlignment="1" applyProtection="1">
      <alignment horizontal="center" vertical="center" wrapText="1"/>
      <protection locked="0"/>
    </xf>
    <xf numFmtId="0" fontId="42" fillId="0" borderId="59" xfId="0" applyFont="1" applyBorder="1" applyAlignment="1" applyProtection="1">
      <alignment horizontal="center" vertical="center" wrapText="1"/>
      <protection locked="0"/>
    </xf>
    <xf numFmtId="0" fontId="42" fillId="0" borderId="50" xfId="0" applyFont="1" applyBorder="1" applyAlignment="1" applyProtection="1">
      <alignment horizontal="center" vertical="center" wrapText="1"/>
      <protection locked="0"/>
    </xf>
    <xf numFmtId="0" fontId="42" fillId="0" borderId="42" xfId="0" applyFont="1" applyBorder="1" applyAlignment="1" applyProtection="1">
      <alignment horizontal="center" vertical="center" wrapText="1"/>
      <protection locked="0"/>
    </xf>
    <xf numFmtId="0" fontId="39" fillId="13" borderId="54" xfId="0" applyFont="1" applyFill="1" applyBorder="1" applyAlignment="1">
      <alignment horizontal="center" vertical="center" wrapText="1"/>
    </xf>
    <xf numFmtId="0" fontId="39" fillId="13" borderId="55" xfId="0" applyFont="1" applyFill="1" applyBorder="1" applyAlignment="1">
      <alignment horizontal="center" vertical="center" wrapText="1"/>
    </xf>
    <xf numFmtId="0" fontId="39" fillId="13" borderId="56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69" fillId="6" borderId="34" xfId="0" applyFont="1" applyFill="1" applyBorder="1" applyAlignment="1">
      <alignment horizontal="center" vertical="center" wrapText="1"/>
    </xf>
    <xf numFmtId="0" fontId="69" fillId="6" borderId="35" xfId="0" applyFont="1" applyFill="1" applyBorder="1" applyAlignment="1">
      <alignment horizontal="center" vertical="center" wrapText="1"/>
    </xf>
    <xf numFmtId="0" fontId="69" fillId="6" borderId="36" xfId="0" applyFont="1" applyFill="1" applyBorder="1" applyAlignment="1">
      <alignment horizontal="center" vertical="center" wrapText="1"/>
    </xf>
    <xf numFmtId="0" fontId="69" fillId="6" borderId="26" xfId="0" applyFont="1" applyFill="1" applyBorder="1" applyAlignment="1">
      <alignment horizontal="center" vertical="center" wrapText="1"/>
    </xf>
    <xf numFmtId="0" fontId="69" fillId="6" borderId="27" xfId="0" applyFont="1" applyFill="1" applyBorder="1" applyAlignment="1">
      <alignment horizontal="center" vertical="center" wrapText="1"/>
    </xf>
    <xf numFmtId="0" fontId="69" fillId="6" borderId="42" xfId="0" applyFont="1" applyFill="1" applyBorder="1" applyAlignment="1">
      <alignment horizontal="center" vertical="center" wrapText="1"/>
    </xf>
    <xf numFmtId="0" fontId="69" fillId="6" borderId="11" xfId="0" applyFont="1" applyFill="1" applyBorder="1" applyAlignment="1">
      <alignment horizontal="center" vertical="center" wrapText="1"/>
    </xf>
    <xf numFmtId="0" fontId="69" fillId="6" borderId="0" xfId="0" applyFont="1" applyFill="1" applyBorder="1" applyAlignment="1">
      <alignment horizontal="center" vertical="center" wrapText="1"/>
    </xf>
    <xf numFmtId="0" fontId="69" fillId="6" borderId="59" xfId="0" applyFont="1" applyFill="1" applyBorder="1" applyAlignment="1">
      <alignment horizontal="center" vertical="center" wrapText="1"/>
    </xf>
    <xf numFmtId="0" fontId="39" fillId="13" borderId="60" xfId="0" applyFont="1" applyFill="1" applyBorder="1" applyAlignment="1">
      <alignment horizontal="center" vertical="center" wrapText="1"/>
    </xf>
    <xf numFmtId="0" fontId="39" fillId="13" borderId="61" xfId="0" applyFont="1" applyFill="1" applyBorder="1" applyAlignment="1">
      <alignment horizontal="center" vertical="center" wrapText="1"/>
    </xf>
    <xf numFmtId="0" fontId="80" fillId="0" borderId="50" xfId="0" applyFont="1" applyBorder="1" applyAlignment="1" applyProtection="1">
      <alignment horizontal="center" vertical="center" wrapText="1"/>
      <protection/>
    </xf>
    <xf numFmtId="0" fontId="80" fillId="0" borderId="27" xfId="0" applyFont="1" applyBorder="1" applyAlignment="1" applyProtection="1">
      <alignment horizontal="center" vertical="center" wrapText="1"/>
      <protection/>
    </xf>
    <xf numFmtId="0" fontId="80" fillId="0" borderId="28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wrapText="1"/>
    </xf>
    <xf numFmtId="0" fontId="0" fillId="6" borderId="38" xfId="0" applyFill="1" applyBorder="1" applyAlignment="1">
      <alignment horizontal="center" wrapText="1"/>
    </xf>
    <xf numFmtId="0" fontId="0" fillId="6" borderId="39" xfId="0" applyFill="1" applyBorder="1" applyAlignment="1">
      <alignment horizont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53" xfId="0" applyFont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62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6" borderId="63" xfId="0" applyFont="1" applyFill="1" applyBorder="1" applyAlignment="1" applyProtection="1">
      <alignment horizontal="center" vertical="center" wrapText="1"/>
      <protection locked="0"/>
    </xf>
    <xf numFmtId="0" fontId="39" fillId="13" borderId="45" xfId="0" applyFont="1" applyFill="1" applyBorder="1" applyAlignment="1">
      <alignment horizontal="center" vertical="center" wrapText="1"/>
    </xf>
    <xf numFmtId="0" fontId="39" fillId="13" borderId="35" xfId="0" applyFont="1" applyFill="1" applyBorder="1" applyAlignment="1">
      <alignment horizontal="center" vertical="center" wrapText="1"/>
    </xf>
    <xf numFmtId="0" fontId="39" fillId="13" borderId="44" xfId="0" applyFont="1" applyFill="1" applyBorder="1" applyAlignment="1">
      <alignment horizontal="center" vertical="center" wrapText="1"/>
    </xf>
    <xf numFmtId="0" fontId="42" fillId="0" borderId="35" xfId="0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69" fillId="6" borderId="19" xfId="0" applyFont="1" applyFill="1" applyBorder="1" applyAlignment="1">
      <alignment horizontal="center" vertical="center" wrapText="1"/>
    </xf>
    <xf numFmtId="0" fontId="69" fillId="6" borderId="18" xfId="0" applyFont="1" applyFill="1" applyBorder="1" applyAlignment="1">
      <alignment horizontal="center" vertical="center" wrapText="1"/>
    </xf>
    <xf numFmtId="0" fontId="69" fillId="6" borderId="10" xfId="0" applyFont="1" applyFill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wrapText="1"/>
    </xf>
    <xf numFmtId="0" fontId="69" fillId="6" borderId="25" xfId="0" applyFont="1" applyFill="1" applyBorder="1" applyAlignment="1">
      <alignment horizontal="center" vertical="center" wrapText="1"/>
    </xf>
    <xf numFmtId="0" fontId="69" fillId="6" borderId="64" xfId="0" applyFont="1" applyFill="1" applyBorder="1" applyAlignment="1">
      <alignment horizontal="center" vertical="center" wrapText="1"/>
    </xf>
    <xf numFmtId="0" fontId="42" fillId="0" borderId="44" xfId="0" applyFont="1" applyBorder="1" applyAlignment="1" applyProtection="1">
      <alignment horizontal="center" vertical="center" wrapText="1"/>
      <protection locked="0"/>
    </xf>
    <xf numFmtId="0" fontId="80" fillId="0" borderId="58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 locked="0"/>
    </xf>
    <xf numFmtId="0" fontId="58" fillId="12" borderId="65" xfId="0" applyFont="1" applyFill="1" applyBorder="1" applyAlignment="1">
      <alignment/>
    </xf>
    <xf numFmtId="0" fontId="58" fillId="12" borderId="36" xfId="0" applyFont="1" applyFill="1" applyBorder="1" applyAlignment="1">
      <alignment/>
    </xf>
    <xf numFmtId="0" fontId="58" fillId="12" borderId="66" xfId="0" applyFont="1" applyFill="1" applyBorder="1" applyAlignment="1">
      <alignment/>
    </xf>
    <xf numFmtId="0" fontId="58" fillId="12" borderId="45" xfId="0" applyFont="1" applyFill="1" applyBorder="1" applyAlignment="1">
      <alignment/>
    </xf>
    <xf numFmtId="0" fontId="58" fillId="12" borderId="67" xfId="0" applyFont="1" applyFill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66" fillId="0" borderId="6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wrapText="1"/>
    </xf>
    <xf numFmtId="0" fontId="81" fillId="0" borderId="69" xfId="0" applyFont="1" applyBorder="1" applyAlignment="1">
      <alignment horizontal="center" wrapText="1"/>
    </xf>
    <xf numFmtId="0" fontId="81" fillId="0" borderId="70" xfId="0" applyFont="1" applyBorder="1" applyAlignment="1">
      <alignment horizontal="center" wrapText="1"/>
    </xf>
    <xf numFmtId="0" fontId="7" fillId="0" borderId="71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3" fillId="0" borderId="5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7" fillId="0" borderId="4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8" fillId="12" borderId="68" xfId="0" applyFont="1" applyFill="1" applyBorder="1" applyAlignment="1">
      <alignment/>
    </xf>
    <xf numFmtId="0" fontId="58" fillId="12" borderId="69" xfId="0" applyFont="1" applyFill="1" applyBorder="1" applyAlignment="1">
      <alignment/>
    </xf>
    <xf numFmtId="0" fontId="58" fillId="12" borderId="70" xfId="0" applyFont="1" applyFill="1" applyBorder="1" applyAlignment="1">
      <alignment/>
    </xf>
    <xf numFmtId="0" fontId="72" fillId="36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8" fillId="35" borderId="71" xfId="0" applyFont="1" applyFill="1" applyBorder="1" applyAlignment="1">
      <alignment/>
    </xf>
    <xf numFmtId="0" fontId="58" fillId="35" borderId="55" xfId="0" applyFont="1" applyFill="1" applyBorder="1" applyAlignment="1">
      <alignment/>
    </xf>
    <xf numFmtId="0" fontId="58" fillId="35" borderId="56" xfId="0" applyFont="1" applyFill="1" applyBorder="1" applyAlignment="1">
      <alignment/>
    </xf>
    <xf numFmtId="0" fontId="58" fillId="6" borderId="52" xfId="0" applyFont="1" applyFill="1" applyBorder="1" applyAlignment="1">
      <alignment horizontal="left" vertical="center" wrapText="1"/>
    </xf>
    <xf numFmtId="0" fontId="58" fillId="6" borderId="48" xfId="0" applyFont="1" applyFill="1" applyBorder="1" applyAlignment="1">
      <alignment horizontal="left" vertical="center" wrapText="1"/>
    </xf>
    <xf numFmtId="0" fontId="58" fillId="6" borderId="51" xfId="0" applyFont="1" applyFill="1" applyBorder="1" applyAlignment="1">
      <alignment horizontal="left" vertical="center" wrapText="1"/>
    </xf>
    <xf numFmtId="0" fontId="58" fillId="6" borderId="37" xfId="0" applyFont="1" applyFill="1" applyBorder="1" applyAlignment="1">
      <alignment horizontal="left" vertical="center" wrapText="1"/>
    </xf>
    <xf numFmtId="0" fontId="58" fillId="6" borderId="38" xfId="0" applyFont="1" applyFill="1" applyBorder="1" applyAlignment="1">
      <alignment horizontal="left" vertical="center" wrapText="1"/>
    </xf>
    <xf numFmtId="0" fontId="58" fillId="6" borderId="39" xfId="0" applyFont="1" applyFill="1" applyBorder="1" applyAlignment="1">
      <alignment horizontal="left" vertical="center" wrapText="1"/>
    </xf>
    <xf numFmtId="0" fontId="58" fillId="6" borderId="43" xfId="0" applyFont="1" applyFill="1" applyBorder="1" applyAlignment="1">
      <alignment horizontal="left" vertical="center" wrapText="1"/>
    </xf>
    <xf numFmtId="0" fontId="58" fillId="6" borderId="17" xfId="0" applyFont="1" applyFill="1" applyBorder="1" applyAlignment="1">
      <alignment horizontal="left" vertical="center" wrapText="1"/>
    </xf>
    <xf numFmtId="0" fontId="58" fillId="6" borderId="18" xfId="0" applyFont="1" applyFill="1" applyBorder="1" applyAlignment="1">
      <alignment horizontal="left" vertical="center" wrapText="1"/>
    </xf>
    <xf numFmtId="14" fontId="33" fillId="36" borderId="50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27" xfId="0" applyNumberFormat="1" applyFont="1" applyFill="1" applyBorder="1" applyAlignment="1" applyProtection="1">
      <alignment horizontal="center" vertical="center" wrapText="1"/>
      <protection locked="0"/>
    </xf>
    <xf numFmtId="14" fontId="33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43" xfId="0" applyFont="1" applyFill="1" applyBorder="1" applyAlignment="1">
      <alignment horizontal="left" vertical="top" wrapText="1"/>
    </xf>
    <xf numFmtId="0" fontId="69" fillId="6" borderId="17" xfId="0" applyFont="1" applyFill="1" applyBorder="1" applyAlignment="1">
      <alignment horizontal="left" vertical="top" wrapText="1"/>
    </xf>
    <xf numFmtId="0" fontId="68" fillId="0" borderId="17" xfId="0" applyFont="1" applyBorder="1" applyAlignment="1">
      <alignment vertical="top"/>
    </xf>
    <xf numFmtId="0" fontId="68" fillId="0" borderId="18" xfId="0" applyFont="1" applyBorder="1" applyAlignment="1">
      <alignment vertical="top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/>
    </xf>
    <xf numFmtId="0" fontId="68" fillId="36" borderId="31" xfId="0" applyFont="1" applyFill="1" applyBorder="1" applyAlignment="1">
      <alignment horizontal="center" vertical="center"/>
    </xf>
    <xf numFmtId="0" fontId="68" fillId="36" borderId="25" xfId="0" applyFont="1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 wrapText="1"/>
    </xf>
    <xf numFmtId="0" fontId="68" fillId="36" borderId="53" xfId="0" applyFont="1" applyFill="1" applyBorder="1" applyAlignment="1">
      <alignment horizontal="center" vertical="center"/>
    </xf>
    <xf numFmtId="0" fontId="58" fillId="8" borderId="34" xfId="0" applyFont="1" applyFill="1" applyBorder="1" applyAlignment="1" applyProtection="1">
      <alignment horizontal="left"/>
      <protection hidden="1"/>
    </xf>
    <xf numFmtId="0" fontId="58" fillId="8" borderId="35" xfId="0" applyFont="1" applyFill="1" applyBorder="1" applyAlignment="1" applyProtection="1">
      <alignment horizontal="left"/>
      <protection hidden="1"/>
    </xf>
    <xf numFmtId="0" fontId="58" fillId="8" borderId="44" xfId="0" applyFont="1" applyFill="1" applyBorder="1" applyAlignment="1" applyProtection="1">
      <alignment horizontal="left"/>
      <protection hidden="1"/>
    </xf>
    <xf numFmtId="0" fontId="69" fillId="6" borderId="45" xfId="0" applyFont="1" applyFill="1" applyBorder="1" applyAlignment="1">
      <alignment horizontal="left" vertical="center" wrapText="1"/>
    </xf>
    <xf numFmtId="0" fontId="69" fillId="6" borderId="35" xfId="0" applyFont="1" applyFill="1" applyBorder="1" applyAlignment="1">
      <alignment horizontal="left" vertical="center" wrapText="1"/>
    </xf>
    <xf numFmtId="0" fontId="69" fillId="6" borderId="36" xfId="0" applyFont="1" applyFill="1" applyBorder="1" applyAlignment="1">
      <alignment horizontal="left" vertical="center" wrapText="1"/>
    </xf>
    <xf numFmtId="0" fontId="69" fillId="6" borderId="46" xfId="0" applyFont="1" applyFill="1" applyBorder="1" applyAlignment="1">
      <alignment horizontal="left" vertical="center" wrapText="1"/>
    </xf>
    <xf numFmtId="0" fontId="69" fillId="6" borderId="38" xfId="0" applyFont="1" applyFill="1" applyBorder="1" applyAlignment="1">
      <alignment horizontal="left" vertical="center" wrapText="1"/>
    </xf>
    <xf numFmtId="0" fontId="69" fillId="6" borderId="39" xfId="0" applyFont="1" applyFill="1" applyBorder="1" applyAlignment="1">
      <alignment horizontal="left" vertical="center" wrapText="1"/>
    </xf>
    <xf numFmtId="0" fontId="69" fillId="6" borderId="22" xfId="0" applyFont="1" applyFill="1" applyBorder="1" applyAlignment="1">
      <alignment horizontal="left" vertical="center" wrapText="1"/>
    </xf>
    <xf numFmtId="0" fontId="69" fillId="6" borderId="48" xfId="0" applyFont="1" applyFill="1" applyBorder="1" applyAlignment="1">
      <alignment horizontal="left" vertical="center" wrapText="1"/>
    </xf>
    <xf numFmtId="0" fontId="69" fillId="6" borderId="51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50" xfId="0" applyFont="1" applyFill="1" applyBorder="1" applyAlignment="1">
      <alignment horizontal="left" vertical="center" wrapText="1"/>
    </xf>
    <xf numFmtId="0" fontId="58" fillId="6" borderId="52" xfId="0" applyFont="1" applyFill="1" applyBorder="1" applyAlignment="1">
      <alignment vertical="center" wrapText="1"/>
    </xf>
    <xf numFmtId="0" fontId="58" fillId="6" borderId="48" xfId="0" applyFont="1" applyFill="1" applyBorder="1" applyAlignment="1">
      <alignment vertical="center" wrapText="1"/>
    </xf>
    <xf numFmtId="0" fontId="58" fillId="6" borderId="51" xfId="0" applyFont="1" applyFill="1" applyBorder="1" applyAlignment="1">
      <alignment vertical="center" wrapText="1"/>
    </xf>
    <xf numFmtId="49" fontId="68" fillId="6" borderId="73" xfId="0" applyNumberFormat="1" applyFont="1" applyFill="1" applyBorder="1" applyAlignment="1">
      <alignment horizontal="left" vertical="center" wrapText="1"/>
    </xf>
    <xf numFmtId="49" fontId="68" fillId="6" borderId="74" xfId="0" applyNumberFormat="1" applyFont="1" applyFill="1" applyBorder="1" applyAlignment="1">
      <alignment horizontal="left" vertical="center" wrapText="1"/>
    </xf>
    <xf numFmtId="0" fontId="68" fillId="6" borderId="75" xfId="0" applyFont="1" applyFill="1" applyBorder="1" applyAlignment="1" applyProtection="1">
      <alignment horizontal="center" vertical="center" wrapText="1"/>
      <protection locked="0"/>
    </xf>
    <xf numFmtId="0" fontId="68" fillId="6" borderId="76" xfId="0" applyFont="1" applyFill="1" applyBorder="1" applyAlignment="1" applyProtection="1">
      <alignment horizontal="center" vertical="center" wrapText="1"/>
      <protection locked="0"/>
    </xf>
    <xf numFmtId="0" fontId="58" fillId="35" borderId="43" xfId="0" applyFont="1" applyFill="1" applyBorder="1" applyAlignment="1">
      <alignment/>
    </xf>
    <xf numFmtId="0" fontId="58" fillId="35" borderId="17" xfId="0" applyFont="1" applyFill="1" applyBorder="1" applyAlignment="1">
      <alignment/>
    </xf>
    <xf numFmtId="0" fontId="58" fillId="35" borderId="21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77" fillId="6" borderId="34" xfId="0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8" fillId="6" borderId="11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77" fillId="6" borderId="34" xfId="0" applyFont="1" applyFill="1" applyBorder="1" applyAlignment="1">
      <alignment horizontal="center" vertical="center"/>
    </xf>
    <xf numFmtId="0" fontId="69" fillId="6" borderId="45" xfId="0" applyFont="1" applyFill="1" applyBorder="1" applyAlignment="1">
      <alignment horizontal="left" wrapText="1"/>
    </xf>
    <xf numFmtId="0" fontId="69" fillId="6" borderId="36" xfId="0" applyFont="1" applyFill="1" applyBorder="1" applyAlignment="1">
      <alignment horizontal="left" wrapText="1"/>
    </xf>
    <xf numFmtId="0" fontId="69" fillId="6" borderId="46" xfId="0" applyFont="1" applyFill="1" applyBorder="1" applyAlignment="1">
      <alignment horizontal="left" wrapText="1"/>
    </xf>
    <xf numFmtId="0" fontId="69" fillId="6" borderId="39" xfId="0" applyFont="1" applyFill="1" applyBorder="1" applyAlignment="1">
      <alignment horizontal="left" wrapText="1"/>
    </xf>
    <xf numFmtId="0" fontId="69" fillId="6" borderId="10" xfId="0" applyFont="1" applyFill="1" applyBorder="1" applyAlignment="1">
      <alignment wrapText="1"/>
    </xf>
    <xf numFmtId="0" fontId="58" fillId="37" borderId="38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8"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/>
        <color rgb="FF00206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/>
        <i val="0"/>
        <color rgb="FFFFC000"/>
      </font>
      <fill>
        <patternFill>
          <bgColor rgb="FFFF0000"/>
        </patternFill>
      </fill>
      <border/>
    </dxf>
    <dxf>
      <font>
        <b/>
        <i/>
        <color rgb="FF00206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238125</xdr:colOff>
      <xdr:row>5</xdr:row>
      <xdr:rowOff>257175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71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114300</xdr:colOff>
      <xdr:row>6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486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56</xdr:row>
      <xdr:rowOff>0</xdr:rowOff>
    </xdr:from>
    <xdr:to>
      <xdr:col>24</xdr:col>
      <xdr:colOff>400050</xdr:colOff>
      <xdr:row>58</xdr:row>
      <xdr:rowOff>161925</xdr:rowOff>
    </xdr:to>
    <xdr:grpSp>
      <xdr:nvGrpSpPr>
        <xdr:cNvPr id="2" name="Skupina 1"/>
        <xdr:cNvGrpSpPr>
          <a:grpSpLocks/>
        </xdr:cNvGrpSpPr>
      </xdr:nvGrpSpPr>
      <xdr:grpSpPr>
        <a:xfrm>
          <a:off x="10429875" y="35013900"/>
          <a:ext cx="6000750" cy="561975"/>
          <a:chOff x="184607" y="33721257"/>
          <a:chExt cx="7031109" cy="911671"/>
        </a:xfrm>
        <a:solidFill>
          <a:srgbClr val="FFFFFF"/>
        </a:solidFill>
      </xdr:grpSpPr>
      <xdr:grpSp>
        <xdr:nvGrpSpPr>
          <xdr:cNvPr id="3" name="Skupina 16"/>
          <xdr:cNvGrpSpPr>
            <a:grpSpLocks/>
          </xdr:cNvGrpSpPr>
        </xdr:nvGrpSpPr>
        <xdr:grpSpPr>
          <a:xfrm>
            <a:off x="184607" y="33721257"/>
            <a:ext cx="2545261" cy="900047"/>
            <a:chOff x="14332527" y="3950744"/>
            <a:chExt cx="2523247" cy="853315"/>
          </a:xfrm>
          <a:solidFill>
            <a:srgbClr val="FFFFFF"/>
          </a:solidFill>
        </xdr:grpSpPr>
      </xdr:grpSp>
      <xdr:grpSp>
        <xdr:nvGrpSpPr>
          <xdr:cNvPr id="9" name="Skupina 3"/>
          <xdr:cNvGrpSpPr>
            <a:grpSpLocks/>
          </xdr:cNvGrpSpPr>
        </xdr:nvGrpSpPr>
        <xdr:grpSpPr>
          <a:xfrm>
            <a:off x="3888244" y="33738351"/>
            <a:ext cx="3327472" cy="894577"/>
            <a:chOff x="5022965" y="29738818"/>
            <a:chExt cx="2376000" cy="103058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180975</xdr:colOff>
      <xdr:row>75</xdr:row>
      <xdr:rowOff>76200</xdr:rowOff>
    </xdr:from>
    <xdr:to>
      <xdr:col>63</xdr:col>
      <xdr:colOff>114300</xdr:colOff>
      <xdr:row>78</xdr:row>
      <xdr:rowOff>0</xdr:rowOff>
    </xdr:to>
    <xdr:grpSp>
      <xdr:nvGrpSpPr>
        <xdr:cNvPr id="15" name="Skupina 5"/>
        <xdr:cNvGrpSpPr>
          <a:grpSpLocks/>
        </xdr:cNvGrpSpPr>
      </xdr:nvGrpSpPr>
      <xdr:grpSpPr>
        <a:xfrm>
          <a:off x="180975" y="40824150"/>
          <a:ext cx="48320325" cy="1066800"/>
          <a:chOff x="184607" y="37294472"/>
          <a:chExt cx="7772850" cy="1050805"/>
        </a:xfrm>
        <a:solidFill>
          <a:srgbClr val="FFFFFF"/>
        </a:solidFill>
      </xdr:grpSpPr>
      <xdr:grpSp>
        <xdr:nvGrpSpPr>
          <xdr:cNvPr id="16" name="Skupina 80"/>
          <xdr:cNvGrpSpPr>
            <a:grpSpLocks/>
          </xdr:cNvGrpSpPr>
        </xdr:nvGrpSpPr>
        <xdr:grpSpPr>
          <a:xfrm>
            <a:off x="184607" y="37294472"/>
            <a:ext cx="3777605" cy="1050805"/>
            <a:chOff x="1918547" y="36601380"/>
            <a:chExt cx="2175933" cy="1059180"/>
          </a:xfrm>
          <a:solidFill>
            <a:srgbClr val="FFFFFF"/>
          </a:solidFill>
        </xdr:grpSpPr>
      </xdr:grpSp>
      <xdr:grpSp>
        <xdr:nvGrpSpPr>
          <xdr:cNvPr id="23" name="Skupina 4"/>
          <xdr:cNvGrpSpPr>
            <a:grpSpLocks/>
          </xdr:cNvGrpSpPr>
        </xdr:nvGrpSpPr>
        <xdr:grpSpPr>
          <a:xfrm>
            <a:off x="4055486" y="37294472"/>
            <a:ext cx="3901971" cy="1050805"/>
            <a:chOff x="3929954" y="36499642"/>
            <a:chExt cx="3063193" cy="1063139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180975</xdr:colOff>
      <xdr:row>83</xdr:row>
      <xdr:rowOff>28575</xdr:rowOff>
    </xdr:from>
    <xdr:to>
      <xdr:col>63</xdr:col>
      <xdr:colOff>247650</xdr:colOff>
      <xdr:row>86</xdr:row>
      <xdr:rowOff>0</xdr:rowOff>
    </xdr:to>
    <xdr:grpSp>
      <xdr:nvGrpSpPr>
        <xdr:cNvPr id="30" name="Skupina 3"/>
        <xdr:cNvGrpSpPr>
          <a:grpSpLocks/>
        </xdr:cNvGrpSpPr>
      </xdr:nvGrpSpPr>
      <xdr:grpSpPr>
        <a:xfrm>
          <a:off x="180975" y="44034075"/>
          <a:ext cx="48453675" cy="1685925"/>
          <a:chOff x="184607" y="40285905"/>
          <a:chExt cx="7570859" cy="1620026"/>
        </a:xfrm>
        <a:solidFill>
          <a:srgbClr val="FFFFFF"/>
        </a:solidFill>
      </xdr:grpSpPr>
      <xdr:grpSp>
        <xdr:nvGrpSpPr>
          <xdr:cNvPr id="31" name="Skupina 7"/>
          <xdr:cNvGrpSpPr>
            <a:grpSpLocks/>
          </xdr:cNvGrpSpPr>
        </xdr:nvGrpSpPr>
        <xdr:grpSpPr>
          <a:xfrm>
            <a:off x="184607" y="40285905"/>
            <a:ext cx="3687008" cy="1620026"/>
            <a:chOff x="1364629" y="40227552"/>
            <a:chExt cx="3418387" cy="1415677"/>
          </a:xfrm>
          <a:solidFill>
            <a:srgbClr val="FFFFFF"/>
          </a:solidFill>
        </xdr:grpSpPr>
      </xdr:grpSp>
      <xdr:grpSp>
        <xdr:nvGrpSpPr>
          <xdr:cNvPr id="40" name="Skupina 6"/>
          <xdr:cNvGrpSpPr>
            <a:grpSpLocks/>
          </xdr:cNvGrpSpPr>
        </xdr:nvGrpSpPr>
        <xdr:grpSpPr>
          <a:xfrm>
            <a:off x="3888650" y="40285905"/>
            <a:ext cx="3866816" cy="1620026"/>
            <a:chOff x="4843652" y="40227561"/>
            <a:chExt cx="3708000" cy="1481359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9525</xdr:colOff>
      <xdr:row>92</xdr:row>
      <xdr:rowOff>9525</xdr:rowOff>
    </xdr:from>
    <xdr:to>
      <xdr:col>63</xdr:col>
      <xdr:colOff>85725</xdr:colOff>
      <xdr:row>94</xdr:row>
      <xdr:rowOff>0</xdr:rowOff>
    </xdr:to>
    <xdr:grpSp>
      <xdr:nvGrpSpPr>
        <xdr:cNvPr id="49" name="Skupina 6"/>
        <xdr:cNvGrpSpPr>
          <a:grpSpLocks/>
        </xdr:cNvGrpSpPr>
      </xdr:nvGrpSpPr>
      <xdr:grpSpPr>
        <a:xfrm>
          <a:off x="9525" y="49520475"/>
          <a:ext cx="48463200" cy="1838325"/>
          <a:chOff x="184607" y="45247380"/>
          <a:chExt cx="7933716" cy="1617284"/>
        </a:xfrm>
        <a:solidFill>
          <a:srgbClr val="FFFFFF"/>
        </a:solidFill>
      </xdr:grpSpPr>
      <xdr:grpSp>
        <xdr:nvGrpSpPr>
          <xdr:cNvPr id="50" name="Skupina 134"/>
          <xdr:cNvGrpSpPr>
            <a:grpSpLocks/>
          </xdr:cNvGrpSpPr>
        </xdr:nvGrpSpPr>
        <xdr:grpSpPr>
          <a:xfrm>
            <a:off x="4052294" y="45247380"/>
            <a:ext cx="4066029" cy="1617284"/>
            <a:chOff x="3876073" y="45179722"/>
            <a:chExt cx="3336225" cy="1811972"/>
          </a:xfrm>
          <a:solidFill>
            <a:srgbClr val="FFFFFF"/>
          </a:solidFill>
        </xdr:grpSpPr>
      </xdr:grpSp>
      <xdr:grpSp>
        <xdr:nvGrpSpPr>
          <xdr:cNvPr id="59" name="Skupina 135"/>
          <xdr:cNvGrpSpPr>
            <a:grpSpLocks/>
          </xdr:cNvGrpSpPr>
        </xdr:nvGrpSpPr>
        <xdr:grpSpPr>
          <a:xfrm>
            <a:off x="184607" y="45247380"/>
            <a:ext cx="3994626" cy="1617284"/>
            <a:chOff x="184607" y="45042656"/>
            <a:chExt cx="3380707" cy="1864481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D127"/>
  <sheetViews>
    <sheetView tabSelected="1" zoomScale="93" zoomScaleNormal="93" zoomScaleSheetLayoutView="93" zoomScalePageLayoutView="40" workbookViewId="0" topLeftCell="A29">
      <selection activeCell="E17" sqref="E17:I18"/>
    </sheetView>
  </sheetViews>
  <sheetFormatPr defaultColWidth="9.140625" defaultRowHeight="15"/>
  <cols>
    <col min="1" max="1" width="1.28515625" style="0" customWidth="1"/>
    <col min="2" max="2" width="5.8515625" style="0" customWidth="1"/>
    <col min="3" max="3" width="8.28125" style="0" customWidth="1"/>
    <col min="4" max="4" width="3.00390625" style="0" customWidth="1"/>
    <col min="6" max="6" width="9.421875" style="0" customWidth="1"/>
    <col min="7" max="7" width="8.28125" style="0" customWidth="1"/>
    <col min="8" max="8" width="4.7109375" style="0" customWidth="1"/>
    <col min="9" max="9" width="6.140625" style="0" customWidth="1"/>
    <col min="10" max="10" width="8.7109375" style="0" customWidth="1"/>
    <col min="11" max="11" width="8.8515625" style="0" customWidth="1"/>
    <col min="12" max="12" width="6.57421875" style="0" customWidth="1"/>
    <col min="13" max="13" width="8.421875" style="0" customWidth="1"/>
    <col min="14" max="14" width="2.28125" style="0" customWidth="1"/>
    <col min="15" max="15" width="2.8515625" style="0" customWidth="1"/>
    <col min="16" max="16" width="3.7109375" style="0" customWidth="1"/>
    <col min="17" max="20" width="8.8515625" style="0" hidden="1" customWidth="1"/>
    <col min="21" max="21" width="22.00390625" style="68" hidden="1" customWidth="1"/>
    <col min="22" max="22" width="17.8515625" style="68" hidden="1" customWidth="1"/>
    <col min="23" max="23" width="13.57421875" style="68" hidden="1" customWidth="1"/>
    <col min="24" max="24" width="18.00390625" style="68" hidden="1" customWidth="1"/>
    <col min="25" max="32" width="17.28125" style="68" hidden="1" customWidth="1"/>
    <col min="33" max="34" width="17.28125" style="50" hidden="1" customWidth="1"/>
    <col min="35" max="35" width="8.8515625" style="68" hidden="1" customWidth="1"/>
    <col min="36" max="41" width="8.8515625" style="0" hidden="1" customWidth="1"/>
    <col min="42" max="42" width="27.421875" style="0" hidden="1" customWidth="1"/>
    <col min="43" max="44" width="8.8515625" style="32" hidden="1" customWidth="1"/>
    <col min="45" max="45" width="8.8515625" style="0" hidden="1" customWidth="1"/>
    <col min="46" max="46" width="29.421875" style="68" hidden="1" customWidth="1"/>
    <col min="47" max="47" width="14.421875" style="0" hidden="1" customWidth="1"/>
    <col min="48" max="49" width="8.7109375" style="0" hidden="1" customWidth="1"/>
    <col min="50" max="50" width="14.421875" style="0" hidden="1" customWidth="1"/>
    <col min="51" max="51" width="14.421875" style="68" hidden="1" customWidth="1"/>
    <col min="52" max="53" width="10.28125" style="0" hidden="1" customWidth="1"/>
    <col min="54" max="55" width="14.421875" style="0" hidden="1" customWidth="1"/>
    <col min="56" max="56" width="10.00390625" style="0" hidden="1" customWidth="1"/>
    <col min="57" max="59" width="8.8515625" style="0" hidden="1" customWidth="1"/>
    <col min="60" max="61" width="9.140625" style="0" hidden="1" customWidth="1"/>
    <col min="62" max="103" width="9.140625" style="0" customWidth="1"/>
    <col min="104" max="104" width="0.2890625" style="0" customWidth="1"/>
  </cols>
  <sheetData>
    <row r="6" ht="27" customHeight="1" thickBot="1"/>
    <row r="7" spans="1:56" ht="15" customHeight="1">
      <c r="A7" s="338" t="s">
        <v>0</v>
      </c>
      <c r="B7" s="339"/>
      <c r="C7" s="340"/>
      <c r="D7" s="340"/>
      <c r="E7" s="340"/>
      <c r="F7" s="341"/>
      <c r="G7" s="342" t="s">
        <v>297</v>
      </c>
      <c r="H7" s="343"/>
      <c r="I7" s="344"/>
      <c r="J7" s="344"/>
      <c r="K7" s="344"/>
      <c r="L7" s="344"/>
      <c r="M7" s="344"/>
      <c r="N7" s="344"/>
      <c r="O7" s="344"/>
      <c r="P7" s="345"/>
      <c r="U7" s="59" t="s">
        <v>99</v>
      </c>
      <c r="V7" s="60"/>
      <c r="W7" s="59" t="s">
        <v>126</v>
      </c>
      <c r="X7" s="60"/>
      <c r="Y7" s="59" t="s">
        <v>127</v>
      </c>
      <c r="Z7" s="59"/>
      <c r="AA7" s="59" t="s">
        <v>80</v>
      </c>
      <c r="AB7" s="60"/>
      <c r="AC7" s="59" t="s">
        <v>130</v>
      </c>
      <c r="AD7" s="60"/>
      <c r="AE7" s="59" t="s">
        <v>132</v>
      </c>
      <c r="AF7" s="80"/>
      <c r="AG7" s="75" t="s">
        <v>205</v>
      </c>
      <c r="AH7" s="61" t="s">
        <v>139</v>
      </c>
      <c r="AI7" s="60"/>
      <c r="AJ7" t="s">
        <v>231</v>
      </c>
      <c r="AP7" s="29" t="s">
        <v>94</v>
      </c>
      <c r="AQ7" s="35">
        <f>IF(Hárok2!E7="","",Hárok2!E7)</f>
      </c>
      <c r="AR7" s="33"/>
      <c r="AT7" s="76" t="s">
        <v>16</v>
      </c>
      <c r="AU7" s="35">
        <f>IF(Hárok2!E20="","",Hárok2!E20)</f>
      </c>
      <c r="AV7" s="34"/>
      <c r="AX7" s="31" t="s">
        <v>28</v>
      </c>
      <c r="AY7" s="71">
        <f>IF(Hárok2!E35="","",Hárok2!E35)</f>
      </c>
      <c r="AZ7" s="34"/>
      <c r="BB7" s="31" t="s">
        <v>97</v>
      </c>
      <c r="BC7" s="35">
        <f>IF(Hárok2!E54="","",Hárok2!E54)</f>
      </c>
      <c r="BD7" s="34"/>
    </row>
    <row r="8" spans="1:56" ht="30">
      <c r="A8" s="346" t="s">
        <v>1</v>
      </c>
      <c r="B8" s="347"/>
      <c r="C8" s="348"/>
      <c r="D8" s="348"/>
      <c r="E8" s="348"/>
      <c r="F8" s="349"/>
      <c r="G8" s="350" t="s">
        <v>2</v>
      </c>
      <c r="H8" s="351"/>
      <c r="I8" s="351"/>
      <c r="J8" s="351"/>
      <c r="K8" s="351"/>
      <c r="L8" s="351"/>
      <c r="M8" s="351"/>
      <c r="N8" s="351"/>
      <c r="O8" s="351"/>
      <c r="P8" s="352"/>
      <c r="U8" s="78" t="s">
        <v>150</v>
      </c>
      <c r="V8" s="79" t="s">
        <v>204</v>
      </c>
      <c r="W8" s="78" t="s">
        <v>150</v>
      </c>
      <c r="X8" s="79" t="s">
        <v>204</v>
      </c>
      <c r="Y8" s="78" t="s">
        <v>150</v>
      </c>
      <c r="Z8" s="79" t="s">
        <v>204</v>
      </c>
      <c r="AA8" s="78" t="s">
        <v>150</v>
      </c>
      <c r="AB8" s="79" t="s">
        <v>204</v>
      </c>
      <c r="AC8" s="78" t="s">
        <v>150</v>
      </c>
      <c r="AD8" s="79" t="s">
        <v>204</v>
      </c>
      <c r="AE8" s="78" t="s">
        <v>150</v>
      </c>
      <c r="AF8" s="79" t="s">
        <v>204</v>
      </c>
      <c r="AG8" s="78" t="s">
        <v>150</v>
      </c>
      <c r="AH8" s="78" t="s">
        <v>150</v>
      </c>
      <c r="AI8" s="60"/>
      <c r="AJ8" t="s">
        <v>150</v>
      </c>
      <c r="AK8" t="s">
        <v>204</v>
      </c>
      <c r="AP8" s="30" t="s">
        <v>7</v>
      </c>
      <c r="AQ8" s="35" t="str">
        <f>IF(Hárok2!E8="","",Hárok2!E8)</f>
        <v>D201+D203; </v>
      </c>
      <c r="AR8" s="34" t="b">
        <v>0</v>
      </c>
      <c r="AT8" s="60" t="s">
        <v>18</v>
      </c>
      <c r="AU8" s="35" t="str">
        <f>IF(Hárok2!E21="","",Hárok2!E21)</f>
        <v> D101; </v>
      </c>
      <c r="AV8" s="34" t="b">
        <v>0</v>
      </c>
      <c r="AX8" s="28" t="s">
        <v>164</v>
      </c>
      <c r="AY8" s="71" t="str">
        <f>IF(Hárok2!E36="","",Hárok2!E36)</f>
        <v> D303+D304+D305+D316+D203; </v>
      </c>
      <c r="AZ8" s="34" t="b">
        <v>1</v>
      </c>
      <c r="BB8" s="28" t="s">
        <v>42</v>
      </c>
      <c r="BC8" s="35" t="str">
        <f>IF(Hárok2!E55="","",Hárok2!E55)</f>
        <v> D402; </v>
      </c>
      <c r="BD8" s="34" t="b">
        <v>0</v>
      </c>
    </row>
    <row r="9" spans="1:56" ht="28.5" customHeight="1">
      <c r="A9" s="346" t="s">
        <v>120</v>
      </c>
      <c r="B9" s="347"/>
      <c r="C9" s="347"/>
      <c r="D9" s="347"/>
      <c r="E9" s="347"/>
      <c r="F9" s="349"/>
      <c r="G9" s="356"/>
      <c r="H9" s="356"/>
      <c r="I9" s="356"/>
      <c r="J9" s="356"/>
      <c r="K9" s="356"/>
      <c r="L9" s="357" t="s">
        <v>3</v>
      </c>
      <c r="M9" s="358"/>
      <c r="N9" s="321" t="s">
        <v>263</v>
      </c>
      <c r="O9" s="322"/>
      <c r="P9" s="323"/>
      <c r="T9" t="s">
        <v>17</v>
      </c>
      <c r="U9" s="62" t="s">
        <v>207</v>
      </c>
      <c r="V9" s="40" t="s">
        <v>208</v>
      </c>
      <c r="W9" s="62" t="s">
        <v>215</v>
      </c>
      <c r="X9" s="40" t="s">
        <v>216</v>
      </c>
      <c r="Y9" s="63" t="s">
        <v>65</v>
      </c>
      <c r="Z9" s="98" t="s">
        <v>271</v>
      </c>
      <c r="AA9" s="89" t="s">
        <v>203</v>
      </c>
      <c r="AB9" s="45" t="s">
        <v>276</v>
      </c>
      <c r="AC9" s="90" t="s">
        <v>277</v>
      </c>
      <c r="AD9" s="91" t="s">
        <v>286</v>
      </c>
      <c r="AE9" s="89" t="s">
        <v>288</v>
      </c>
      <c r="AF9" s="93" t="s">
        <v>296</v>
      </c>
      <c r="AG9" s="100">
        <v>1</v>
      </c>
      <c r="AH9" s="81" t="s">
        <v>140</v>
      </c>
      <c r="AI9" s="60"/>
      <c r="AJ9" t="s">
        <v>232</v>
      </c>
      <c r="AK9" t="s">
        <v>233</v>
      </c>
      <c r="AP9" s="30" t="s">
        <v>95</v>
      </c>
      <c r="AQ9" s="35" t="str">
        <f>IF(Hárok2!E9="","",Hárok2!E9)</f>
        <v>D201+D203+D405; </v>
      </c>
      <c r="AR9" s="34" t="b">
        <v>0</v>
      </c>
      <c r="AT9" s="60" t="s">
        <v>19</v>
      </c>
      <c r="AU9" s="35" t="str">
        <f>IF(Hárok2!E22="","",Hárok2!E22)</f>
        <v> D101; </v>
      </c>
      <c r="AV9" s="34" t="b">
        <v>1</v>
      </c>
      <c r="AX9" s="28" t="s">
        <v>29</v>
      </c>
      <c r="AY9" s="71" t="str">
        <f>IF(Hárok2!E37="","",Hárok2!E37)</f>
        <v> D301+D310+D316+D317; </v>
      </c>
      <c r="AZ9" s="34" t="b">
        <v>0</v>
      </c>
      <c r="BB9" s="28" t="s">
        <v>43</v>
      </c>
      <c r="BC9" s="35" t="str">
        <f>IF(Hárok2!E56="","",Hárok2!E56)</f>
        <v> D402; </v>
      </c>
      <c r="BD9" s="34" t="b">
        <v>0</v>
      </c>
    </row>
    <row r="10" spans="1:56" ht="28.5" customHeight="1" thickBot="1">
      <c r="A10" s="329" t="s">
        <v>121</v>
      </c>
      <c r="B10" s="330"/>
      <c r="C10" s="330"/>
      <c r="D10" s="330"/>
      <c r="E10" s="330"/>
      <c r="F10" s="331"/>
      <c r="G10" s="318" t="s">
        <v>122</v>
      </c>
      <c r="H10" s="319"/>
      <c r="I10" s="320"/>
      <c r="J10" s="316" t="s">
        <v>4</v>
      </c>
      <c r="K10" s="317"/>
      <c r="L10" s="332" t="s">
        <v>5</v>
      </c>
      <c r="M10" s="332"/>
      <c r="N10" s="333"/>
      <c r="O10" s="333"/>
      <c r="P10" s="334"/>
      <c r="T10" t="s">
        <v>17</v>
      </c>
      <c r="U10" s="62" t="s">
        <v>209</v>
      </c>
      <c r="V10" s="40" t="s">
        <v>264</v>
      </c>
      <c r="W10" s="62" t="s">
        <v>217</v>
      </c>
      <c r="X10" s="40" t="s">
        <v>218</v>
      </c>
      <c r="Y10" s="63" t="s">
        <v>66</v>
      </c>
      <c r="Z10" s="88" t="s">
        <v>227</v>
      </c>
      <c r="AA10" s="89" t="s">
        <v>129</v>
      </c>
      <c r="AB10" s="45" t="s">
        <v>290</v>
      </c>
      <c r="AC10" s="90" t="s">
        <v>278</v>
      </c>
      <c r="AD10" s="91" t="s">
        <v>287</v>
      </c>
      <c r="AE10" s="94" t="s">
        <v>289</v>
      </c>
      <c r="AF10" s="95" t="s">
        <v>291</v>
      </c>
      <c r="AG10" s="85">
        <v>2</v>
      </c>
      <c r="AH10" s="81" t="s">
        <v>141</v>
      </c>
      <c r="AI10" s="60"/>
      <c r="AJ10" t="s">
        <v>234</v>
      </c>
      <c r="AK10" t="s">
        <v>235</v>
      </c>
      <c r="AP10" s="30" t="s">
        <v>8</v>
      </c>
      <c r="AQ10" s="35" t="str">
        <f>IF(Hárok2!E10="","",Hárok2!E10)</f>
        <v>D201+D203+D204; </v>
      </c>
      <c r="AR10" s="34" t="b">
        <v>0</v>
      </c>
      <c r="AT10" s="60" t="s">
        <v>20</v>
      </c>
      <c r="AU10" s="35" t="str">
        <f>IF(Hárok2!E23="","",Hárok2!E23)</f>
        <v> D102; </v>
      </c>
      <c r="AV10" s="34" t="b">
        <v>0</v>
      </c>
      <c r="AX10" s="28" t="s">
        <v>85</v>
      </c>
      <c r="AY10" s="71" t="str">
        <f>IF(Hárok2!E38="","",Hárok2!E38)</f>
        <v> D301; </v>
      </c>
      <c r="AZ10" s="34" t="b">
        <v>0</v>
      </c>
      <c r="BB10" s="73" t="s">
        <v>44</v>
      </c>
      <c r="BC10" s="35" t="str">
        <f>IF(Hárok2!E57="","",Hárok2!E57)</f>
        <v> D403; </v>
      </c>
      <c r="BD10" s="34" t="b">
        <v>0</v>
      </c>
    </row>
    <row r="11" spans="21:56" ht="15.75" thickBot="1">
      <c r="U11" s="62" t="s">
        <v>210</v>
      </c>
      <c r="V11" s="40" t="s">
        <v>265</v>
      </c>
      <c r="W11" s="62" t="s">
        <v>219</v>
      </c>
      <c r="X11" s="40" t="s">
        <v>270</v>
      </c>
      <c r="Y11" s="63" t="s">
        <v>222</v>
      </c>
      <c r="Z11" s="88" t="s">
        <v>228</v>
      </c>
      <c r="AA11" s="64" t="s">
        <v>280</v>
      </c>
      <c r="AB11" s="45" t="s">
        <v>283</v>
      </c>
      <c r="AC11" s="92" t="s">
        <v>279</v>
      </c>
      <c r="AD11" s="46" t="s">
        <v>131</v>
      </c>
      <c r="AE11" s="87" t="s">
        <v>282</v>
      </c>
      <c r="AF11" s="44" t="s">
        <v>285</v>
      </c>
      <c r="AG11" s="84">
        <v>3</v>
      </c>
      <c r="AH11" s="66" t="s">
        <v>142</v>
      </c>
      <c r="AI11" s="60"/>
      <c r="AJ11" t="s">
        <v>236</v>
      </c>
      <c r="AK11" t="s">
        <v>237</v>
      </c>
      <c r="AP11" s="30" t="s">
        <v>9</v>
      </c>
      <c r="AQ11" s="35" t="str">
        <f>IF(Hárok2!E11="","",Hárok2!E11)</f>
        <v>D201+D203+D204; </v>
      </c>
      <c r="AR11" s="34" t="b">
        <v>0</v>
      </c>
      <c r="AT11" s="60" t="s">
        <v>21</v>
      </c>
      <c r="AU11" s="35" t="str">
        <f>IF(Hárok2!E24="","",Hárok2!E24)</f>
        <v> D101+D102; </v>
      </c>
      <c r="AV11" s="34" t="b">
        <v>1</v>
      </c>
      <c r="AX11" s="28" t="s">
        <v>30</v>
      </c>
      <c r="AY11" s="71" t="str">
        <f>IF(Hárok2!E39="","",Hárok2!E39)</f>
        <v> D304+D305+D306+D311; </v>
      </c>
      <c r="AZ11" s="34" t="b">
        <v>0</v>
      </c>
      <c r="BB11" s="73" t="s">
        <v>45</v>
      </c>
      <c r="BC11" s="35" t="str">
        <f>IF(Hárok2!E58="","",Hárok2!E58)</f>
        <v> D403; </v>
      </c>
      <c r="BD11" s="34" t="b">
        <v>0</v>
      </c>
    </row>
    <row r="12" spans="1:56" ht="16.5" thickBot="1">
      <c r="A12" s="335" t="s">
        <v>6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  <c r="U12" s="62" t="s">
        <v>211</v>
      </c>
      <c r="V12" s="40" t="s">
        <v>266</v>
      </c>
      <c r="W12" s="67" t="s">
        <v>220</v>
      </c>
      <c r="X12" s="43" t="s">
        <v>221</v>
      </c>
      <c r="Y12" s="65" t="s">
        <v>223</v>
      </c>
      <c r="Z12" s="98" t="s">
        <v>272</v>
      </c>
      <c r="AA12" s="86" t="s">
        <v>281</v>
      </c>
      <c r="AB12" s="45" t="s">
        <v>284</v>
      </c>
      <c r="AC12" s="28" t="s">
        <v>119</v>
      </c>
      <c r="AD12" s="28"/>
      <c r="AE12" s="28" t="s">
        <v>119</v>
      </c>
      <c r="AF12" s="74"/>
      <c r="AG12" s="84">
        <v>4</v>
      </c>
      <c r="AH12" s="81" t="s">
        <v>143</v>
      </c>
      <c r="AI12" s="60"/>
      <c r="AJ12" t="s">
        <v>238</v>
      </c>
      <c r="AK12" t="s">
        <v>239</v>
      </c>
      <c r="AP12" s="30" t="s">
        <v>10</v>
      </c>
      <c r="AQ12" s="35" t="str">
        <f>IF(Hárok2!E12="","",Hárok2!E12)</f>
        <v>D201+D203+D204; </v>
      </c>
      <c r="AR12" s="34" t="b">
        <v>0</v>
      </c>
      <c r="AT12" s="60" t="s">
        <v>22</v>
      </c>
      <c r="AU12" s="35" t="str">
        <f>IF(Hárok2!E25="","",Hárok2!E25)</f>
        <v> D103+D104; </v>
      </c>
      <c r="AV12" s="34" t="b">
        <v>0</v>
      </c>
      <c r="AX12" s="28" t="s">
        <v>31</v>
      </c>
      <c r="AY12" s="71" t="str">
        <f>IF(Hárok2!E40="","",Hárok2!E40)</f>
        <v> D304+D305+D308+D315; </v>
      </c>
      <c r="AZ12" s="34" t="b">
        <v>0</v>
      </c>
      <c r="BB12" s="73" t="s">
        <v>46</v>
      </c>
      <c r="BC12" s="35" t="str">
        <f>IF(Hárok2!E59="","",Hárok2!E59)</f>
        <v> D404; </v>
      </c>
      <c r="BD12" s="34" t="b">
        <v>0</v>
      </c>
    </row>
    <row r="13" spans="1:56" ht="16.5" thickBot="1">
      <c r="A13" s="335" t="s">
        <v>206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  <c r="U13" s="62" t="s">
        <v>212</v>
      </c>
      <c r="V13" s="41" t="s">
        <v>267</v>
      </c>
      <c r="W13" s="60" t="s">
        <v>119</v>
      </c>
      <c r="X13" s="60"/>
      <c r="Y13" s="60" t="s">
        <v>224</v>
      </c>
      <c r="Z13" s="98" t="s">
        <v>273</v>
      </c>
      <c r="AA13" s="87" t="s">
        <v>282</v>
      </c>
      <c r="AB13" s="44" t="s">
        <v>285</v>
      </c>
      <c r="AC13" s="60"/>
      <c r="AD13" s="60"/>
      <c r="AE13" s="60"/>
      <c r="AF13" s="74"/>
      <c r="AG13" s="84">
        <v>5</v>
      </c>
      <c r="AH13" s="81" t="s">
        <v>144</v>
      </c>
      <c r="AI13" s="60"/>
      <c r="AJ13" t="s">
        <v>240</v>
      </c>
      <c r="AK13" t="s">
        <v>241</v>
      </c>
      <c r="AP13" s="28" t="s">
        <v>11</v>
      </c>
      <c r="AQ13" s="35" t="str">
        <f>IF(Hárok2!E13="","",Hárok2!E13)</f>
        <v>D201+D203+D204; </v>
      </c>
      <c r="AR13" s="34" t="b">
        <v>0</v>
      </c>
      <c r="AT13" s="77" t="s">
        <v>23</v>
      </c>
      <c r="AU13" s="35" t="str">
        <f>IF(Hárok2!E26="","",Hárok2!E26)</f>
        <v> D103+D104; </v>
      </c>
      <c r="AV13" s="34" t="b">
        <v>1</v>
      </c>
      <c r="AX13" s="28" t="s">
        <v>32</v>
      </c>
      <c r="AY13" s="71" t="str">
        <f>IF(Hárok2!E41="","",Hárok2!E41)</f>
        <v> D301+D304+D306+D310+D311+D314+D315+D316+D317; </v>
      </c>
      <c r="AZ13" s="34" t="b">
        <v>0</v>
      </c>
      <c r="BB13" s="73" t="s">
        <v>47</v>
      </c>
      <c r="BC13" s="35" t="str">
        <f>IF(Hárok2!E60="","",Hárok2!E60)</f>
        <v> D406; </v>
      </c>
      <c r="BD13" s="34" t="b">
        <v>0</v>
      </c>
    </row>
    <row r="14" spans="1:56" ht="16.5" thickBot="1">
      <c r="A14" s="335" t="s">
        <v>262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  <c r="U14" s="62" t="s">
        <v>213</v>
      </c>
      <c r="V14" s="41" t="s">
        <v>268</v>
      </c>
      <c r="W14" s="60"/>
      <c r="X14" s="60"/>
      <c r="Y14" s="60" t="s">
        <v>225</v>
      </c>
      <c r="Z14" s="88" t="s">
        <v>229</v>
      </c>
      <c r="AA14" s="28" t="s">
        <v>119</v>
      </c>
      <c r="AB14" s="72"/>
      <c r="AC14" s="60"/>
      <c r="AD14" s="60"/>
      <c r="AE14" s="60"/>
      <c r="AF14" s="74"/>
      <c r="AG14" s="84">
        <v>6</v>
      </c>
      <c r="AH14" s="81" t="s">
        <v>145</v>
      </c>
      <c r="AI14" s="60"/>
      <c r="AJ14" t="s">
        <v>242</v>
      </c>
      <c r="AK14" t="s">
        <v>243</v>
      </c>
      <c r="AP14" s="28" t="s">
        <v>12</v>
      </c>
      <c r="AQ14" s="35" t="str">
        <f>IF(Hárok2!E14="","",Hárok2!E14)</f>
        <v>D201+D203+D204; </v>
      </c>
      <c r="AR14" s="34" t="b">
        <v>0</v>
      </c>
      <c r="AT14" s="77" t="s">
        <v>24</v>
      </c>
      <c r="AU14" s="35" t="str">
        <f>IF(Hárok2!E27="","",Hárok2!E27)</f>
        <v> D105; </v>
      </c>
      <c r="AV14" s="34" t="b">
        <v>0</v>
      </c>
      <c r="AX14" s="28" t="s">
        <v>33</v>
      </c>
      <c r="AY14" s="71" t="str">
        <f>IF(Hárok2!E42="","",Hárok2!E42)</f>
        <v> D304+D305+D306+D311; </v>
      </c>
      <c r="AZ14" s="34" t="b">
        <v>0</v>
      </c>
      <c r="BB14" s="28" t="s">
        <v>48</v>
      </c>
      <c r="BC14" s="35" t="str">
        <f>IF(Hárok2!E61="","",Hárok2!E61)</f>
        <v> D406; </v>
      </c>
      <c r="BD14" s="34" t="b">
        <v>0</v>
      </c>
    </row>
    <row r="15" spans="21:56" ht="9.75" customHeight="1" thickBot="1">
      <c r="U15" s="67" t="s">
        <v>214</v>
      </c>
      <c r="V15" s="42" t="s">
        <v>269</v>
      </c>
      <c r="W15" s="60"/>
      <c r="X15" s="60"/>
      <c r="Y15" s="60" t="s">
        <v>226</v>
      </c>
      <c r="Z15" s="88" t="s">
        <v>230</v>
      </c>
      <c r="AB15" s="60"/>
      <c r="AC15" s="60"/>
      <c r="AD15" s="60"/>
      <c r="AE15" s="60"/>
      <c r="AF15" s="74"/>
      <c r="AG15" s="84">
        <v>7</v>
      </c>
      <c r="AH15" s="81" t="s">
        <v>146</v>
      </c>
      <c r="AI15" s="60"/>
      <c r="AJ15" t="s">
        <v>244</v>
      </c>
      <c r="AK15" t="s">
        <v>245</v>
      </c>
      <c r="AP15" s="28" t="s">
        <v>13</v>
      </c>
      <c r="AQ15" s="35" t="str">
        <f>IF(Hárok2!E15="","",Hárok2!E15)</f>
        <v>D201+D203+D204; </v>
      </c>
      <c r="AR15" s="34" t="b">
        <v>0</v>
      </c>
      <c r="AT15" s="77" t="s">
        <v>25</v>
      </c>
      <c r="AU15" s="35" t="str">
        <f>IF(Hárok2!E28="","",Hárok2!E28)</f>
        <v> D105; </v>
      </c>
      <c r="AV15" s="34" t="b">
        <v>0</v>
      </c>
      <c r="AX15" s="28" t="s">
        <v>34</v>
      </c>
      <c r="AY15" s="71" t="str">
        <f>IF(Hárok2!E43="","",Hárok2!E43)</f>
        <v> D304+D311+D312; </v>
      </c>
      <c r="AZ15" s="34" t="b">
        <v>0</v>
      </c>
      <c r="BB15" s="28" t="s">
        <v>49</v>
      </c>
      <c r="BC15" s="35" t="str">
        <f>IF(Hárok2!E62="","",Hárok2!E62)</f>
        <v> D408; </v>
      </c>
      <c r="BD15" s="34" t="b">
        <v>0</v>
      </c>
    </row>
    <row r="16" spans="1:56" ht="15.75" thickBot="1">
      <c r="A16" s="324" t="s">
        <v>98</v>
      </c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7"/>
      <c r="O16" s="327"/>
      <c r="P16" s="328"/>
      <c r="U16" s="60" t="s">
        <v>119</v>
      </c>
      <c r="V16" s="68" t="s">
        <v>17</v>
      </c>
      <c r="W16" s="60"/>
      <c r="X16" s="60"/>
      <c r="Y16" s="60" t="s">
        <v>275</v>
      </c>
      <c r="Z16" s="99" t="s">
        <v>274</v>
      </c>
      <c r="AA16" s="60"/>
      <c r="AB16" s="60"/>
      <c r="AC16" s="60"/>
      <c r="AD16" s="60"/>
      <c r="AE16" s="60"/>
      <c r="AF16" s="74"/>
      <c r="AG16" s="84">
        <v>8</v>
      </c>
      <c r="AH16" s="81" t="s">
        <v>147</v>
      </c>
      <c r="AI16" s="60"/>
      <c r="AJ16" t="s">
        <v>246</v>
      </c>
      <c r="AK16" t="s">
        <v>247</v>
      </c>
      <c r="AP16" s="28" t="s">
        <v>14</v>
      </c>
      <c r="AQ16" s="35" t="str">
        <f>IF(Hárok2!E16="","",Hárok2!E16)</f>
        <v>D201+D203+D204; </v>
      </c>
      <c r="AR16" s="34" t="b">
        <v>0</v>
      </c>
      <c r="AT16" s="77" t="s">
        <v>26</v>
      </c>
      <c r="AU16" s="35" t="str">
        <f>IF(Hárok2!E29="","",Hárok2!E29)</f>
        <v> D106; </v>
      </c>
      <c r="AV16" s="34" t="b">
        <v>0</v>
      </c>
      <c r="AX16" s="28" t="s">
        <v>35</v>
      </c>
      <c r="AY16" s="71" t="str">
        <f>IF(Hárok2!E44="","",Hárok2!E44)</f>
        <v> D302+D304+D313; </v>
      </c>
      <c r="AZ16" s="34" t="b">
        <v>0</v>
      </c>
      <c r="BB16" s="28" t="s">
        <v>50</v>
      </c>
      <c r="BC16" s="35" t="str">
        <f>IF(Hárok2!E63="","",Hárok2!E63)</f>
        <v> D408; </v>
      </c>
      <c r="BD16" s="34" t="b">
        <v>0</v>
      </c>
    </row>
    <row r="17" spans="1:56" ht="14.25" customHeight="1">
      <c r="A17" s="265" t="s">
        <v>99</v>
      </c>
      <c r="B17" s="266"/>
      <c r="C17" s="266"/>
      <c r="D17" s="267"/>
      <c r="E17" s="359" t="s">
        <v>119</v>
      </c>
      <c r="F17" s="360"/>
      <c r="G17" s="360"/>
      <c r="H17" s="360"/>
      <c r="I17" s="360"/>
      <c r="J17" s="259" t="s">
        <v>128</v>
      </c>
      <c r="K17" s="260"/>
      <c r="L17" s="260"/>
      <c r="M17" s="260"/>
      <c r="N17" s="260"/>
      <c r="O17" s="260"/>
      <c r="P17" s="261"/>
      <c r="V17" s="60"/>
      <c r="W17" s="60"/>
      <c r="X17" s="60"/>
      <c r="Y17" s="60" t="s">
        <v>119</v>
      </c>
      <c r="Z17" s="60"/>
      <c r="AA17" s="60"/>
      <c r="AB17" s="60"/>
      <c r="AC17" s="60"/>
      <c r="AD17" s="60"/>
      <c r="AE17" s="60"/>
      <c r="AF17" s="74"/>
      <c r="AG17" s="84">
        <v>9</v>
      </c>
      <c r="AH17" s="82" t="s">
        <v>119</v>
      </c>
      <c r="AI17" s="60"/>
      <c r="AJ17" t="s">
        <v>248</v>
      </c>
      <c r="AK17" t="s">
        <v>249</v>
      </c>
      <c r="AP17" s="28" t="s">
        <v>15</v>
      </c>
      <c r="AQ17" s="35" t="str">
        <f>IF(Hárok2!E17="","",Hárok2!E17)</f>
        <v>D201+D203+D204; </v>
      </c>
      <c r="AR17" s="34" t="b">
        <v>0</v>
      </c>
      <c r="AT17" s="60" t="s">
        <v>27</v>
      </c>
      <c r="AU17" s="35" t="str">
        <f>IF(Hárok2!E30="","",Hárok2!E30)</f>
        <v> D106; </v>
      </c>
      <c r="AV17" s="34" t="b">
        <v>0</v>
      </c>
      <c r="AX17" s="28" t="s">
        <v>36</v>
      </c>
      <c r="AY17" s="71" t="str">
        <f>IF(Hárok2!E45="","",Hárok2!E45)</f>
        <v> D304+D305+D307+D310+D314; </v>
      </c>
      <c r="AZ17" s="34" t="b">
        <v>0</v>
      </c>
      <c r="BB17" s="28" t="s">
        <v>51</v>
      </c>
      <c r="BC17" s="35" t="str">
        <f>IF(Hárok2!E64="","",Hárok2!E64)</f>
        <v> D407; </v>
      </c>
      <c r="BD17" s="34" t="b">
        <v>0</v>
      </c>
    </row>
    <row r="18" spans="1:56" ht="108.75" customHeight="1" thickBot="1">
      <c r="A18" s="268"/>
      <c r="B18" s="269"/>
      <c r="C18" s="269"/>
      <c r="D18" s="270"/>
      <c r="E18" s="361"/>
      <c r="F18" s="362"/>
      <c r="G18" s="362"/>
      <c r="H18" s="362"/>
      <c r="I18" s="362"/>
      <c r="J18" s="313">
        <f>_xlfn.IFERROR(VLOOKUP(E17,$U$9:$V$15,2,FALSE),"")</f>
      </c>
      <c r="K18" s="314"/>
      <c r="L18" s="314"/>
      <c r="M18" s="314"/>
      <c r="N18" s="314"/>
      <c r="O18" s="314"/>
      <c r="P18" s="315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84">
        <v>10</v>
      </c>
      <c r="AI18" s="60"/>
      <c r="AJ18" t="s">
        <v>250</v>
      </c>
      <c r="AK18" t="s">
        <v>251</v>
      </c>
      <c r="AT18" s="60" t="s">
        <v>161</v>
      </c>
      <c r="AU18" s="35" t="str">
        <f>IF(Hárok2!E31="","",Hárok2!E31)</f>
        <v> D302+D305; </v>
      </c>
      <c r="AV18" s="34" t="b">
        <v>0</v>
      </c>
      <c r="AX18" s="28" t="s">
        <v>37</v>
      </c>
      <c r="AY18" s="71" t="str">
        <f>IF(Hárok2!E46="","",Hárok2!E46)</f>
        <v> D304+D305+D307+D308+D309+D310+D314+D315+D316+D317+D318; </v>
      </c>
      <c r="AZ18" s="34" t="b">
        <v>0</v>
      </c>
      <c r="BB18" s="28" t="s">
        <v>52</v>
      </c>
      <c r="BC18" s="35" t="str">
        <f>IF(Hárok2!E65="","",Hárok2!E65)</f>
        <v> D401; </v>
      </c>
      <c r="BD18" s="34" t="b">
        <v>0</v>
      </c>
    </row>
    <row r="19" spans="1:56" ht="14.25" customHeight="1">
      <c r="A19" s="265" t="s">
        <v>126</v>
      </c>
      <c r="B19" s="266"/>
      <c r="C19" s="266"/>
      <c r="D19" s="267"/>
      <c r="E19" s="253" t="s">
        <v>119</v>
      </c>
      <c r="F19" s="299"/>
      <c r="G19" s="299"/>
      <c r="H19" s="299"/>
      <c r="I19" s="254"/>
      <c r="J19" s="296" t="s">
        <v>118</v>
      </c>
      <c r="K19" s="297"/>
      <c r="L19" s="297"/>
      <c r="M19" s="297"/>
      <c r="N19" s="297"/>
      <c r="O19" s="297"/>
      <c r="P19" s="298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83" t="s">
        <v>119</v>
      </c>
      <c r="AH19" s="61"/>
      <c r="AI19" s="60"/>
      <c r="AJ19" t="s">
        <v>252</v>
      </c>
      <c r="AK19" t="s">
        <v>253</v>
      </c>
      <c r="AT19" s="60" t="s">
        <v>96</v>
      </c>
      <c r="AU19" s="35" t="str">
        <f>IF(Hárok2!E32="","",Hárok2!E32)</f>
        <v> D107+D305; </v>
      </c>
      <c r="AV19" s="34" t="b">
        <v>0</v>
      </c>
      <c r="AX19" s="28" t="s">
        <v>38</v>
      </c>
      <c r="AY19" s="71" t="str">
        <f>IF(Hárok2!E47="","",Hárok2!E47)</f>
        <v> D303+D310+D314+D316+D203; </v>
      </c>
      <c r="AZ19" s="34" t="b">
        <v>0</v>
      </c>
      <c r="BB19" s="28" t="s">
        <v>53</v>
      </c>
      <c r="BC19" s="35" t="str">
        <f>IF(Hárok2!E66="","",Hárok2!E66)</f>
        <v> D401; </v>
      </c>
      <c r="BD19" s="34" t="b">
        <v>0</v>
      </c>
    </row>
    <row r="20" spans="1:56" ht="60.75" customHeight="1" thickBot="1">
      <c r="A20" s="271"/>
      <c r="B20" s="272"/>
      <c r="C20" s="272"/>
      <c r="D20" s="273"/>
      <c r="E20" s="257"/>
      <c r="F20" s="300"/>
      <c r="G20" s="300"/>
      <c r="H20" s="300"/>
      <c r="I20" s="258"/>
      <c r="J20" s="308">
        <f>_xlfn.IFERROR(VLOOKUP(E19,$W$9:$X$12,2,FALSE),"")</f>
      </c>
      <c r="K20" s="309"/>
      <c r="L20" s="309"/>
      <c r="M20" s="309"/>
      <c r="N20" s="309"/>
      <c r="O20" s="309"/>
      <c r="P20" s="310"/>
      <c r="AJ20" t="s">
        <v>254</v>
      </c>
      <c r="AK20" t="s">
        <v>255</v>
      </c>
      <c r="AX20" s="28" t="s">
        <v>39</v>
      </c>
      <c r="AY20" s="71" t="str">
        <f>IF(Hárok2!E48="","",Hárok2!E48)</f>
        <v> D303+D314+D316+D203; </v>
      </c>
      <c r="AZ20" s="34" t="b">
        <v>0</v>
      </c>
      <c r="BB20" s="28" t="s">
        <v>54</v>
      </c>
      <c r="BC20" s="35" t="str">
        <f>IF(Hárok2!E67="","",Hárok2!E67)</f>
        <v> D401; </v>
      </c>
      <c r="BD20" s="34" t="b">
        <v>0</v>
      </c>
    </row>
    <row r="21" spans="1:56" ht="15" customHeight="1">
      <c r="A21" s="301" t="s">
        <v>127</v>
      </c>
      <c r="B21" s="302"/>
      <c r="C21" s="303"/>
      <c r="D21" s="303"/>
      <c r="E21" s="299" t="s">
        <v>119</v>
      </c>
      <c r="F21" s="299"/>
      <c r="G21" s="299"/>
      <c r="H21" s="299"/>
      <c r="I21" s="307"/>
      <c r="J21" s="296" t="s">
        <v>118</v>
      </c>
      <c r="K21" s="297"/>
      <c r="L21" s="297"/>
      <c r="M21" s="297"/>
      <c r="N21" s="297"/>
      <c r="O21" s="297"/>
      <c r="P21" s="298"/>
      <c r="T21" s="68"/>
      <c r="AG21" s="51"/>
      <c r="AJ21" t="s">
        <v>256</v>
      </c>
      <c r="AK21" t="s">
        <v>257</v>
      </c>
      <c r="AU21" s="32"/>
      <c r="AV21" s="32"/>
      <c r="AX21" s="28" t="s">
        <v>40</v>
      </c>
      <c r="AY21" s="71" t="str">
        <f>IF(Hárok2!E49="","",Hárok2!E49)</f>
        <v> D301+D303+D304+D308+D309+D310+D314+D315+D316+D317+D318; </v>
      </c>
      <c r="AZ21" s="34" t="b">
        <v>0</v>
      </c>
      <c r="BB21" s="28" t="s">
        <v>55</v>
      </c>
      <c r="BC21" s="35" t="str">
        <f>IF(Hárok2!E68="","",Hárok2!E68)</f>
        <v> D401; </v>
      </c>
      <c r="BD21" s="34" t="b">
        <v>0</v>
      </c>
    </row>
    <row r="22" spans="1:56" ht="48" customHeight="1" thickBot="1">
      <c r="A22" s="301"/>
      <c r="B22" s="302"/>
      <c r="C22" s="303"/>
      <c r="D22" s="303"/>
      <c r="E22" s="300"/>
      <c r="F22" s="300"/>
      <c r="G22" s="300"/>
      <c r="H22" s="300"/>
      <c r="I22" s="300"/>
      <c r="J22" s="311">
        <f>_xlfn.IFERROR(VLOOKUP(E21,$Y$9:$Z$16,2,FALSE),"")</f>
      </c>
      <c r="K22" s="311"/>
      <c r="L22" s="311"/>
      <c r="M22" s="311"/>
      <c r="N22" s="311"/>
      <c r="O22" s="311"/>
      <c r="P22" s="312"/>
      <c r="T22" s="68"/>
      <c r="AG22" s="51"/>
      <c r="AJ22" t="s">
        <v>258</v>
      </c>
      <c r="AK22" t="s">
        <v>259</v>
      </c>
      <c r="AX22" s="28" t="s">
        <v>41</v>
      </c>
      <c r="AY22" s="71" t="str">
        <f>IF(Hárok2!E50="","",Hárok2!E50)</f>
        <v> D304+D308+D310+D314+D315+D316+D318; </v>
      </c>
      <c r="AZ22" s="34" t="b">
        <v>0</v>
      </c>
      <c r="BB22" s="28" t="s">
        <v>56</v>
      </c>
      <c r="BC22" s="35" t="str">
        <f>IF(Hárok2!E69="","",Hárok2!E69)</f>
        <v> D401; </v>
      </c>
      <c r="BD22" s="34" t="b">
        <v>0</v>
      </c>
    </row>
    <row r="23" spans="1:56" ht="15">
      <c r="A23" s="301" t="s">
        <v>231</v>
      </c>
      <c r="B23" s="302"/>
      <c r="C23" s="303"/>
      <c r="D23" s="303"/>
      <c r="E23" s="299" t="s">
        <v>119</v>
      </c>
      <c r="F23" s="299"/>
      <c r="G23" s="299"/>
      <c r="H23" s="299"/>
      <c r="I23" s="307"/>
      <c r="J23" s="296" t="s">
        <v>118</v>
      </c>
      <c r="K23" s="297"/>
      <c r="L23" s="297"/>
      <c r="M23" s="297"/>
      <c r="N23" s="297"/>
      <c r="O23" s="297"/>
      <c r="P23" s="298"/>
      <c r="AJ23" t="s">
        <v>260</v>
      </c>
      <c r="AK23" t="s">
        <v>261</v>
      </c>
      <c r="AX23" s="28" t="s">
        <v>166</v>
      </c>
      <c r="AY23" s="71" t="str">
        <f>IF(Hárok2!E51="","",Hárok2!E51)</f>
        <v> D303+D309+D310+D314+D316+D203; </v>
      </c>
      <c r="AZ23" s="34" t="b">
        <v>0</v>
      </c>
      <c r="BB23" s="28" t="s">
        <v>57</v>
      </c>
      <c r="BC23" s="35" t="str">
        <f>IF(Hárok2!E70="","",Hárok2!E70)</f>
        <v> D401; </v>
      </c>
      <c r="BD23" s="34" t="b">
        <v>0</v>
      </c>
    </row>
    <row r="24" spans="1:36" ht="39" customHeight="1" thickBot="1">
      <c r="A24" s="304"/>
      <c r="B24" s="305"/>
      <c r="C24" s="306"/>
      <c r="D24" s="306"/>
      <c r="E24" s="300"/>
      <c r="F24" s="300"/>
      <c r="G24" s="300"/>
      <c r="H24" s="300"/>
      <c r="I24" s="300"/>
      <c r="J24" s="285">
        <f>_xlfn.IFERROR(VLOOKUP(E23,AJ9:AK23,2,FALSE),"")</f>
      </c>
      <c r="K24" s="286"/>
      <c r="L24" s="286"/>
      <c r="M24" s="286"/>
      <c r="N24" s="286"/>
      <c r="O24" s="286"/>
      <c r="P24" s="287"/>
      <c r="AJ24" t="s">
        <v>119</v>
      </c>
    </row>
    <row r="25" spans="1:16" ht="78" customHeight="1">
      <c r="A25" s="271" t="s">
        <v>100</v>
      </c>
      <c r="B25" s="272"/>
      <c r="C25" s="272"/>
      <c r="D25" s="273"/>
      <c r="E25" s="288" t="s">
        <v>294</v>
      </c>
      <c r="F25" s="288"/>
      <c r="G25" s="288"/>
      <c r="H25" s="288"/>
      <c r="I25" s="288"/>
      <c r="J25" s="288"/>
      <c r="K25" s="288"/>
      <c r="L25" s="288"/>
      <c r="M25" s="288"/>
      <c r="N25" s="289"/>
      <c r="O25" s="289"/>
      <c r="P25" s="290"/>
    </row>
    <row r="26" spans="1:16" ht="82.5" customHeight="1">
      <c r="A26" s="271"/>
      <c r="B26" s="272"/>
      <c r="C26" s="272"/>
      <c r="D26" s="273"/>
      <c r="E26" s="291"/>
      <c r="F26" s="291"/>
      <c r="G26" s="291"/>
      <c r="H26" s="291"/>
      <c r="I26" s="291"/>
      <c r="J26" s="291"/>
      <c r="K26" s="291"/>
      <c r="L26" s="291"/>
      <c r="M26" s="291"/>
      <c r="N26" s="153"/>
      <c r="O26" s="153"/>
      <c r="P26" s="292"/>
    </row>
    <row r="27" spans="1:16" ht="30" customHeight="1">
      <c r="A27" s="271"/>
      <c r="B27" s="272"/>
      <c r="C27" s="272"/>
      <c r="D27" s="273"/>
      <c r="E27" s="291"/>
      <c r="F27" s="291"/>
      <c r="G27" s="291"/>
      <c r="H27" s="291"/>
      <c r="I27" s="291"/>
      <c r="J27" s="291"/>
      <c r="K27" s="291"/>
      <c r="L27" s="291"/>
      <c r="M27" s="291"/>
      <c r="N27" s="153"/>
      <c r="O27" s="153"/>
      <c r="P27" s="292"/>
    </row>
    <row r="28" spans="1:16" ht="58.5" customHeight="1" thickBot="1">
      <c r="A28" s="268"/>
      <c r="B28" s="269"/>
      <c r="C28" s="269"/>
      <c r="D28" s="270"/>
      <c r="E28" s="293"/>
      <c r="F28" s="293"/>
      <c r="G28" s="293"/>
      <c r="H28" s="293"/>
      <c r="I28" s="293"/>
      <c r="J28" s="293"/>
      <c r="K28" s="293"/>
      <c r="L28" s="293"/>
      <c r="M28" s="293"/>
      <c r="N28" s="294"/>
      <c r="O28" s="294"/>
      <c r="P28" s="295"/>
    </row>
    <row r="29" spans="1:16" ht="15" customHeight="1">
      <c r="A29" s="265" t="s">
        <v>80</v>
      </c>
      <c r="B29" s="266"/>
      <c r="C29" s="266"/>
      <c r="D29" s="267"/>
      <c r="E29" s="253" t="s">
        <v>119</v>
      </c>
      <c r="F29" s="254"/>
      <c r="G29" s="259" t="s">
        <v>118</v>
      </c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16" ht="80.25" customHeight="1" thickBot="1">
      <c r="A30" s="268"/>
      <c r="B30" s="269"/>
      <c r="C30" s="269"/>
      <c r="D30" s="270"/>
      <c r="E30" s="257"/>
      <c r="F30" s="258"/>
      <c r="G30" s="285">
        <f>_xlfn.IFERROR(VLOOKUP(E29,$AA$9:$AB$13,2,FALSE),"")</f>
      </c>
      <c r="H30" s="286"/>
      <c r="I30" s="286"/>
      <c r="J30" s="286"/>
      <c r="K30" s="286"/>
      <c r="L30" s="286"/>
      <c r="M30" s="286"/>
      <c r="N30" s="286"/>
      <c r="O30" s="286"/>
      <c r="P30" s="287"/>
    </row>
    <row r="31" spans="1:16" ht="16.5" customHeight="1">
      <c r="A31" s="265" t="s">
        <v>130</v>
      </c>
      <c r="B31" s="266"/>
      <c r="C31" s="266"/>
      <c r="D31" s="267"/>
      <c r="E31" s="253" t="s">
        <v>119</v>
      </c>
      <c r="F31" s="254"/>
      <c r="G31" s="259" t="s">
        <v>118</v>
      </c>
      <c r="H31" s="260"/>
      <c r="I31" s="260" t="s">
        <v>76</v>
      </c>
      <c r="J31" s="260"/>
      <c r="K31" s="260"/>
      <c r="L31" s="260"/>
      <c r="M31" s="260"/>
      <c r="N31" s="260"/>
      <c r="O31" s="260"/>
      <c r="P31" s="261"/>
    </row>
    <row r="32" spans="1:16" ht="90" customHeight="1" thickBot="1">
      <c r="A32" s="271"/>
      <c r="B32" s="272"/>
      <c r="C32" s="272"/>
      <c r="D32" s="273"/>
      <c r="E32" s="255"/>
      <c r="F32" s="256"/>
      <c r="G32" s="262">
        <f>_xlfn.IFERROR(VLOOKUP(E31,$AC$9:$AD$11,2,FALSE),"")</f>
      </c>
      <c r="H32" s="263"/>
      <c r="I32" s="263"/>
      <c r="J32" s="263"/>
      <c r="K32" s="263"/>
      <c r="L32" s="263"/>
      <c r="M32" s="263"/>
      <c r="N32" s="263"/>
      <c r="O32" s="263"/>
      <c r="P32" s="264"/>
    </row>
    <row r="33" spans="1:16" ht="17.25" customHeight="1">
      <c r="A33" s="265" t="s">
        <v>132</v>
      </c>
      <c r="B33" s="266"/>
      <c r="C33" s="266"/>
      <c r="D33" s="267"/>
      <c r="E33" s="253" t="s">
        <v>119</v>
      </c>
      <c r="F33" s="254"/>
      <c r="G33" s="274" t="s">
        <v>118</v>
      </c>
      <c r="H33" s="274"/>
      <c r="I33" s="274"/>
      <c r="J33" s="274"/>
      <c r="K33" s="274"/>
      <c r="L33" s="274"/>
      <c r="M33" s="274"/>
      <c r="N33" s="274"/>
      <c r="O33" s="274"/>
      <c r="P33" s="275"/>
    </row>
    <row r="34" spans="1:16" ht="72" customHeight="1" thickBot="1">
      <c r="A34" s="268"/>
      <c r="B34" s="269"/>
      <c r="C34" s="269"/>
      <c r="D34" s="270"/>
      <c r="E34" s="257"/>
      <c r="F34" s="258"/>
      <c r="G34" s="276">
        <f>_xlfn.IFERROR(VLOOKUP(E33,$AE$9:$AF$11,2,FALSE),"")</f>
      </c>
      <c r="H34" s="277"/>
      <c r="I34" s="277"/>
      <c r="J34" s="277"/>
      <c r="K34" s="277"/>
      <c r="L34" s="277"/>
      <c r="M34" s="277"/>
      <c r="N34" s="277"/>
      <c r="O34" s="277"/>
      <c r="P34" s="278"/>
    </row>
    <row r="35" spans="1:16" ht="33" customHeight="1">
      <c r="A35" s="282" t="s">
        <v>202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4"/>
      <c r="M35" s="279" t="s">
        <v>119</v>
      </c>
      <c r="N35" s="280"/>
      <c r="O35" s="280"/>
      <c r="P35" s="281"/>
    </row>
    <row r="36" spans="1:16" ht="56.25" customHeight="1" thickBot="1">
      <c r="A36" s="234" t="s">
        <v>189</v>
      </c>
      <c r="B36" s="235"/>
      <c r="C36" s="252" t="s">
        <v>190</v>
      </c>
      <c r="D36" s="252"/>
      <c r="E36" s="252"/>
      <c r="F36" s="252"/>
      <c r="G36" s="252"/>
      <c r="H36" s="252"/>
      <c r="I36" s="252"/>
      <c r="J36" s="252" t="s">
        <v>191</v>
      </c>
      <c r="K36" s="252"/>
      <c r="L36" s="252"/>
      <c r="M36" s="252"/>
      <c r="N36" s="252"/>
      <c r="O36" s="252"/>
      <c r="P36" s="252"/>
    </row>
    <row r="37" spans="1:16" ht="16.5" customHeight="1">
      <c r="A37" s="248" t="s">
        <v>192</v>
      </c>
      <c r="B37" s="249"/>
      <c r="C37" s="231">
        <f>IF(M35="Zvoľte","",IF(M35&gt;0,"Zadajte požadované údaje.","NEVYPISUJTE"))</f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3"/>
    </row>
    <row r="38" spans="1:16" ht="139.5" customHeight="1" thickBot="1">
      <c r="A38" s="250"/>
      <c r="B38" s="251"/>
      <c r="C38" s="236" t="s">
        <v>292</v>
      </c>
      <c r="D38" s="229"/>
      <c r="E38" s="229"/>
      <c r="F38" s="229"/>
      <c r="G38" s="229"/>
      <c r="H38" s="229"/>
      <c r="I38" s="237"/>
      <c r="J38" s="228" t="s">
        <v>293</v>
      </c>
      <c r="K38" s="229"/>
      <c r="L38" s="229"/>
      <c r="M38" s="229"/>
      <c r="N38" s="229"/>
      <c r="O38" s="229"/>
      <c r="P38" s="230"/>
    </row>
    <row r="39" spans="1:16" ht="16.5" customHeight="1" thickBot="1">
      <c r="A39" s="248" t="s">
        <v>193</v>
      </c>
      <c r="B39" s="249"/>
      <c r="C39" s="231">
        <f>IF(M35="Zvoľte","",IF(M35&gt;1,"Zadajte požadované údaje.","NEVYPISUJTE"))</f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3"/>
    </row>
    <row r="40" spans="1:34" ht="139.5" customHeight="1" thickBot="1">
      <c r="A40" s="250"/>
      <c r="B40" s="251"/>
      <c r="C40" s="236" t="s">
        <v>292</v>
      </c>
      <c r="D40" s="229"/>
      <c r="E40" s="229"/>
      <c r="F40" s="229"/>
      <c r="G40" s="229"/>
      <c r="H40" s="229"/>
      <c r="I40" s="237"/>
      <c r="J40" s="228" t="s">
        <v>293</v>
      </c>
      <c r="K40" s="229"/>
      <c r="L40" s="229"/>
      <c r="M40" s="229"/>
      <c r="N40" s="229"/>
      <c r="O40" s="229"/>
      <c r="P40" s="230"/>
      <c r="U40" s="382"/>
      <c r="V40" s="238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40"/>
    </row>
    <row r="41" spans="1:34" ht="16.5" customHeight="1" thickBot="1">
      <c r="A41" s="248" t="s">
        <v>194</v>
      </c>
      <c r="B41" s="249"/>
      <c r="C41" s="231">
        <f>IF(M35="Zvoľte","",IF(M35&gt;2,"Zadajte požadované údaje.","NEVYPISUJTE"))</f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  <c r="U41" s="383"/>
      <c r="V41" s="384"/>
      <c r="W41" s="385"/>
      <c r="X41" s="385"/>
      <c r="Y41" s="385"/>
      <c r="Z41" s="385"/>
      <c r="AA41" s="386"/>
      <c r="AB41" s="387"/>
      <c r="AC41" s="385"/>
      <c r="AD41" s="385"/>
      <c r="AE41" s="385"/>
      <c r="AF41" s="385"/>
      <c r="AG41" s="385"/>
      <c r="AH41" s="388"/>
    </row>
    <row r="42" spans="1:16" ht="139.5" customHeight="1" thickBot="1">
      <c r="A42" s="250"/>
      <c r="B42" s="251"/>
      <c r="C42" s="236" t="s">
        <v>292</v>
      </c>
      <c r="D42" s="229"/>
      <c r="E42" s="229"/>
      <c r="F42" s="229"/>
      <c r="G42" s="229"/>
      <c r="H42" s="229"/>
      <c r="I42" s="237"/>
      <c r="J42" s="228" t="s">
        <v>293</v>
      </c>
      <c r="K42" s="229"/>
      <c r="L42" s="229"/>
      <c r="M42" s="229"/>
      <c r="N42" s="229"/>
      <c r="O42" s="229"/>
      <c r="P42" s="230"/>
    </row>
    <row r="43" spans="1:16" ht="16.5" customHeight="1">
      <c r="A43" s="248" t="s">
        <v>195</v>
      </c>
      <c r="B43" s="249"/>
      <c r="C43" s="231">
        <f>IF(M35="Zvoľte","",IF(M35&gt;3,"Zadajte požadované údaje.","NEVYPISUJTE"))</f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3"/>
    </row>
    <row r="44" spans="1:51" s="47" customFormat="1" ht="135" customHeight="1" thickBot="1">
      <c r="A44" s="250"/>
      <c r="B44" s="251"/>
      <c r="C44" s="236" t="s">
        <v>292</v>
      </c>
      <c r="D44" s="229"/>
      <c r="E44" s="229"/>
      <c r="F44" s="229"/>
      <c r="G44" s="229"/>
      <c r="H44" s="229"/>
      <c r="I44" s="237"/>
      <c r="J44" s="228" t="s">
        <v>293</v>
      </c>
      <c r="K44" s="229"/>
      <c r="L44" s="229"/>
      <c r="M44" s="229"/>
      <c r="N44" s="229"/>
      <c r="O44" s="229"/>
      <c r="P44" s="230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52"/>
      <c r="AH44" s="52"/>
      <c r="AI44" s="66"/>
      <c r="AT44" s="66"/>
      <c r="AY44" s="66"/>
    </row>
    <row r="45" spans="1:51" s="47" customFormat="1" ht="16.5" customHeight="1">
      <c r="A45" s="248" t="s">
        <v>196</v>
      </c>
      <c r="B45" s="249"/>
      <c r="C45" s="231">
        <f>IF(M35="Zvoľte","",IF(M35&gt;4,"Zadajte požadované údaje.","NEVYPISUJTE"))</f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52"/>
      <c r="AH45" s="52"/>
      <c r="AI45" s="66"/>
      <c r="AT45" s="66"/>
      <c r="AY45" s="66"/>
    </row>
    <row r="46" spans="1:51" s="47" customFormat="1" ht="135" customHeight="1" thickBot="1">
      <c r="A46" s="250"/>
      <c r="B46" s="251"/>
      <c r="C46" s="236" t="s">
        <v>292</v>
      </c>
      <c r="D46" s="229"/>
      <c r="E46" s="229"/>
      <c r="F46" s="229"/>
      <c r="G46" s="229"/>
      <c r="H46" s="229"/>
      <c r="I46" s="237"/>
      <c r="J46" s="228" t="s">
        <v>293</v>
      </c>
      <c r="K46" s="229"/>
      <c r="L46" s="229"/>
      <c r="M46" s="229"/>
      <c r="N46" s="229"/>
      <c r="O46" s="229"/>
      <c r="P46" s="230"/>
      <c r="Q46" s="48"/>
      <c r="R46" s="48"/>
      <c r="S46" s="49"/>
      <c r="T46"/>
      <c r="U46" s="69"/>
      <c r="V46" s="69"/>
      <c r="W46" s="69"/>
      <c r="X46" s="69"/>
      <c r="Y46" s="69"/>
      <c r="Z46" s="69"/>
      <c r="AA46" s="70"/>
      <c r="AB46" s="66"/>
      <c r="AC46" s="66"/>
      <c r="AD46" s="66"/>
      <c r="AE46" s="66"/>
      <c r="AF46" s="66"/>
      <c r="AG46" s="52"/>
      <c r="AH46" s="52"/>
      <c r="AI46" s="66"/>
      <c r="AT46" s="66"/>
      <c r="AY46" s="66"/>
    </row>
    <row r="47" spans="1:16" ht="16.5" customHeight="1">
      <c r="A47" s="248" t="s">
        <v>197</v>
      </c>
      <c r="B47" s="249"/>
      <c r="C47" s="238">
        <f>IF(M35="Zvoľte","",IF(M35&gt;5,"Zadajte požadované údaje.","NEVYPISUJTE"))</f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40"/>
    </row>
    <row r="48" spans="1:16" ht="135" customHeight="1" thickBot="1">
      <c r="A48" s="250"/>
      <c r="B48" s="251"/>
      <c r="C48" s="236" t="s">
        <v>292</v>
      </c>
      <c r="D48" s="229"/>
      <c r="E48" s="229"/>
      <c r="F48" s="229"/>
      <c r="G48" s="229"/>
      <c r="H48" s="229"/>
      <c r="I48" s="237"/>
      <c r="J48" s="228" t="s">
        <v>293</v>
      </c>
      <c r="K48" s="229"/>
      <c r="L48" s="229"/>
      <c r="M48" s="229"/>
      <c r="N48" s="229"/>
      <c r="O48" s="229"/>
      <c r="P48" s="230"/>
    </row>
    <row r="49" spans="1:16" ht="16.5" customHeight="1">
      <c r="A49" s="248" t="s">
        <v>198</v>
      </c>
      <c r="B49" s="249"/>
      <c r="C49" s="238">
        <f>IF(M35="Zvoľte","",IF(M35&gt;6,"Zadajte požadované údaje.","NEVYPISUJTE"))</f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40"/>
    </row>
    <row r="50" spans="1:16" ht="135" customHeight="1" thickBot="1">
      <c r="A50" s="250"/>
      <c r="B50" s="251"/>
      <c r="C50" s="236" t="s">
        <v>292</v>
      </c>
      <c r="D50" s="229"/>
      <c r="E50" s="229"/>
      <c r="F50" s="229"/>
      <c r="G50" s="229"/>
      <c r="H50" s="229"/>
      <c r="I50" s="237"/>
      <c r="J50" s="228" t="s">
        <v>293</v>
      </c>
      <c r="K50" s="229"/>
      <c r="L50" s="229"/>
      <c r="M50" s="229"/>
      <c r="N50" s="229"/>
      <c r="O50" s="229"/>
      <c r="P50" s="230"/>
    </row>
    <row r="51" spans="1:16" ht="16.5" customHeight="1">
      <c r="A51" s="248" t="s">
        <v>199</v>
      </c>
      <c r="B51" s="249"/>
      <c r="C51" s="231">
        <f>IF(M35="Zvoľte","",IF(M35&gt;7,"Zadajte požadované údaje.","NEVYPISUJTE"))</f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/>
    </row>
    <row r="52" spans="1:16" ht="135" customHeight="1" thickBot="1">
      <c r="A52" s="250"/>
      <c r="B52" s="251"/>
      <c r="C52" s="236" t="s">
        <v>292</v>
      </c>
      <c r="D52" s="229"/>
      <c r="E52" s="229"/>
      <c r="F52" s="229"/>
      <c r="G52" s="229"/>
      <c r="H52" s="229"/>
      <c r="I52" s="237"/>
      <c r="J52" s="228" t="s">
        <v>293</v>
      </c>
      <c r="K52" s="229"/>
      <c r="L52" s="229"/>
      <c r="M52" s="229"/>
      <c r="N52" s="229"/>
      <c r="O52" s="229"/>
      <c r="P52" s="230"/>
    </row>
    <row r="53" spans="1:16" ht="16.5" customHeight="1">
      <c r="A53" s="248" t="s">
        <v>200</v>
      </c>
      <c r="B53" s="249"/>
      <c r="C53" s="231">
        <f>IF(M35="Zvoľte","",IF(M35&gt;8,"Zadajte požadované údaje.","NEVYPISUJTE"))</f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16" ht="135" customHeight="1" thickBot="1">
      <c r="A54" s="250"/>
      <c r="B54" s="251"/>
      <c r="C54" s="236" t="s">
        <v>292</v>
      </c>
      <c r="D54" s="229"/>
      <c r="E54" s="229"/>
      <c r="F54" s="229"/>
      <c r="G54" s="229"/>
      <c r="H54" s="229"/>
      <c r="I54" s="237"/>
      <c r="J54" s="228" t="s">
        <v>293</v>
      </c>
      <c r="K54" s="229"/>
      <c r="L54" s="229"/>
      <c r="M54" s="229"/>
      <c r="N54" s="229"/>
      <c r="O54" s="229"/>
      <c r="P54" s="230"/>
    </row>
    <row r="55" spans="1:16" ht="14.25" customHeight="1">
      <c r="A55" s="248" t="s">
        <v>201</v>
      </c>
      <c r="B55" s="249"/>
      <c r="C55" s="231">
        <f>IF(M35="Zvoľte","",IF(M35&gt;9,"Zadajte požadované údaje.","NEVYPISUJTE"))</f>
      </c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3"/>
    </row>
    <row r="56" spans="1:16" ht="139.5" customHeight="1" thickBot="1">
      <c r="A56" s="250"/>
      <c r="B56" s="251"/>
      <c r="C56" s="236" t="s">
        <v>292</v>
      </c>
      <c r="D56" s="229"/>
      <c r="E56" s="229"/>
      <c r="F56" s="229"/>
      <c r="G56" s="229"/>
      <c r="H56" s="229"/>
      <c r="I56" s="237"/>
      <c r="J56" s="228" t="s">
        <v>293</v>
      </c>
      <c r="K56" s="229"/>
      <c r="L56" s="229"/>
      <c r="M56" s="229"/>
      <c r="N56" s="229"/>
      <c r="O56" s="229"/>
      <c r="P56" s="230"/>
    </row>
    <row r="57" spans="1:16" ht="17.25" customHeight="1">
      <c r="A57" s="389" t="s">
        <v>138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1"/>
    </row>
    <row r="58" spans="1:20" ht="14.25" customHeight="1">
      <c r="A58" s="147" t="s">
        <v>133</v>
      </c>
      <c r="B58" s="148"/>
      <c r="C58" s="149"/>
      <c r="D58" s="149"/>
      <c r="E58" s="149" t="s">
        <v>137</v>
      </c>
      <c r="F58" s="149"/>
      <c r="G58" s="149"/>
      <c r="H58" s="149"/>
      <c r="I58" s="149"/>
      <c r="J58" s="54" t="s">
        <v>134</v>
      </c>
      <c r="K58" s="149" t="s">
        <v>135</v>
      </c>
      <c r="L58" s="149"/>
      <c r="M58" s="149"/>
      <c r="N58" s="149" t="s">
        <v>136</v>
      </c>
      <c r="O58" s="149"/>
      <c r="P58" s="246"/>
      <c r="T58" s="68"/>
    </row>
    <row r="59" spans="1:20" ht="15.75" customHeight="1">
      <c r="A59" s="241" t="s">
        <v>119</v>
      </c>
      <c r="B59" s="242"/>
      <c r="C59" s="243"/>
      <c r="D59" s="243"/>
      <c r="E59" s="244" t="s">
        <v>17</v>
      </c>
      <c r="F59" s="244"/>
      <c r="G59" s="244"/>
      <c r="H59" s="244"/>
      <c r="I59" s="244"/>
      <c r="J59" s="96"/>
      <c r="K59" s="244" t="s">
        <v>17</v>
      </c>
      <c r="L59" s="245"/>
      <c r="M59" s="245"/>
      <c r="N59" s="244" t="s">
        <v>17</v>
      </c>
      <c r="O59" s="244"/>
      <c r="P59" s="247"/>
      <c r="T59" s="68"/>
    </row>
    <row r="60" spans="1:20" ht="69" customHeight="1" thickBot="1">
      <c r="A60" s="144" t="s">
        <v>148</v>
      </c>
      <c r="B60" s="145"/>
      <c r="C60" s="145"/>
      <c r="D60" s="146"/>
      <c r="E60" s="375" t="s">
        <v>123</v>
      </c>
      <c r="F60" s="376"/>
      <c r="G60" s="376"/>
      <c r="H60" s="376"/>
      <c r="I60" s="376"/>
      <c r="J60" s="97" t="s">
        <v>149</v>
      </c>
      <c r="K60" s="375" t="s">
        <v>123</v>
      </c>
      <c r="L60" s="376"/>
      <c r="M60" s="376"/>
      <c r="N60" s="376"/>
      <c r="O60" s="376"/>
      <c r="P60" s="377"/>
      <c r="T60" s="68"/>
    </row>
    <row r="61" ht="14.25" customHeight="1" thickBot="1">
      <c r="T61" s="68"/>
    </row>
    <row r="62" spans="1:20" ht="14.25" customHeight="1" thickBot="1">
      <c r="A62" s="353" t="s">
        <v>108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5"/>
      <c r="T62" s="68"/>
    </row>
    <row r="63" spans="1:16" ht="14.25" customHeight="1" thickBot="1">
      <c r="A63" s="363" t="s">
        <v>300</v>
      </c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5"/>
    </row>
    <row r="64" spans="1:16" ht="28.5" customHeight="1">
      <c r="A64" s="156" t="s">
        <v>305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</row>
    <row r="65" spans="1:51" ht="13.5" customHeight="1">
      <c r="A65" s="103"/>
      <c r="B65" s="120" t="s">
        <v>119</v>
      </c>
      <c r="C65" s="189" t="s">
        <v>7</v>
      </c>
      <c r="D65" s="189"/>
      <c r="E65" s="189"/>
      <c r="F65" s="189"/>
      <c r="G65" s="190"/>
      <c r="H65" s="110"/>
      <c r="I65" s="120" t="s">
        <v>119</v>
      </c>
      <c r="J65" s="189" t="s">
        <v>11</v>
      </c>
      <c r="K65" s="189"/>
      <c r="L65" s="189"/>
      <c r="M65" s="189"/>
      <c r="N65" s="189"/>
      <c r="O65" s="190"/>
      <c r="P65" s="111"/>
      <c r="AE65" s="50"/>
      <c r="AF65" s="50"/>
      <c r="AG65" s="68"/>
      <c r="AH65"/>
      <c r="AI65"/>
      <c r="AO65" s="32"/>
      <c r="AP65" s="32"/>
      <c r="AQ65"/>
      <c r="AR65" s="68"/>
      <c r="AT65"/>
      <c r="AW65" s="68"/>
      <c r="AY65"/>
    </row>
    <row r="66" spans="1:51" ht="13.5" customHeight="1">
      <c r="A66" s="103"/>
      <c r="B66" s="120" t="s">
        <v>119</v>
      </c>
      <c r="C66" s="189" t="s">
        <v>95</v>
      </c>
      <c r="D66" s="189"/>
      <c r="E66" s="189"/>
      <c r="F66" s="189"/>
      <c r="G66" s="190"/>
      <c r="H66" s="110"/>
      <c r="I66" s="120" t="s">
        <v>119</v>
      </c>
      <c r="J66" s="189" t="s">
        <v>12</v>
      </c>
      <c r="K66" s="189"/>
      <c r="L66" s="189"/>
      <c r="M66" s="189"/>
      <c r="N66" s="189"/>
      <c r="O66" s="190"/>
      <c r="P66" s="105"/>
      <c r="AE66" s="50"/>
      <c r="AF66" s="50"/>
      <c r="AG66" s="68"/>
      <c r="AH66"/>
      <c r="AI66"/>
      <c r="AO66" s="32"/>
      <c r="AP66" s="32"/>
      <c r="AQ66"/>
      <c r="AR66" s="68"/>
      <c r="AT66"/>
      <c r="AW66" s="68"/>
      <c r="AY66"/>
    </row>
    <row r="67" spans="1:51" ht="13.5" customHeight="1">
      <c r="A67" s="103"/>
      <c r="B67" s="120" t="s">
        <v>119</v>
      </c>
      <c r="C67" s="189" t="s">
        <v>8</v>
      </c>
      <c r="D67" s="189"/>
      <c r="E67" s="189"/>
      <c r="F67" s="189"/>
      <c r="G67" s="190"/>
      <c r="H67" s="110"/>
      <c r="I67" s="120" t="s">
        <v>119</v>
      </c>
      <c r="J67" s="189" t="s">
        <v>13</v>
      </c>
      <c r="K67" s="189"/>
      <c r="L67" s="189"/>
      <c r="M67" s="189"/>
      <c r="N67" s="189"/>
      <c r="O67" s="190"/>
      <c r="P67" s="105"/>
      <c r="AE67" s="50"/>
      <c r="AF67" s="50"/>
      <c r="AG67" s="68"/>
      <c r="AH67"/>
      <c r="AI67"/>
      <c r="AO67" s="32"/>
      <c r="AP67" s="32"/>
      <c r="AQ67"/>
      <c r="AR67" s="68"/>
      <c r="AT67"/>
      <c r="AW67" s="68"/>
      <c r="AY67"/>
    </row>
    <row r="68" spans="1:51" ht="13.5" customHeight="1">
      <c r="A68" s="103"/>
      <c r="B68" s="120" t="s">
        <v>119</v>
      </c>
      <c r="C68" s="189" t="s">
        <v>9</v>
      </c>
      <c r="D68" s="189"/>
      <c r="E68" s="189"/>
      <c r="F68" s="189"/>
      <c r="G68" s="190"/>
      <c r="H68" s="110"/>
      <c r="I68" s="120" t="s">
        <v>119</v>
      </c>
      <c r="J68" s="189" t="s">
        <v>14</v>
      </c>
      <c r="K68" s="189"/>
      <c r="L68" s="189"/>
      <c r="M68" s="189"/>
      <c r="N68" s="189"/>
      <c r="O68" s="190"/>
      <c r="P68" s="105"/>
      <c r="AE68" s="50"/>
      <c r="AF68" s="50"/>
      <c r="AG68" s="68"/>
      <c r="AH68"/>
      <c r="AI68"/>
      <c r="AO68" s="32"/>
      <c r="AP68" s="32"/>
      <c r="AQ68"/>
      <c r="AR68" s="68"/>
      <c r="AT68"/>
      <c r="AW68" s="68"/>
      <c r="AY68"/>
    </row>
    <row r="69" spans="1:51" ht="13.5" customHeight="1">
      <c r="A69" s="103"/>
      <c r="B69" s="120" t="s">
        <v>119</v>
      </c>
      <c r="C69" s="189" t="s">
        <v>10</v>
      </c>
      <c r="D69" s="189"/>
      <c r="E69" s="189"/>
      <c r="F69" s="189"/>
      <c r="G69" s="190"/>
      <c r="H69" s="110"/>
      <c r="I69" s="120" t="s">
        <v>119</v>
      </c>
      <c r="J69" s="189" t="s">
        <v>15</v>
      </c>
      <c r="K69" s="189"/>
      <c r="L69" s="189"/>
      <c r="M69" s="189"/>
      <c r="N69" s="189"/>
      <c r="O69" s="190"/>
      <c r="P69" s="105"/>
      <c r="AE69" s="50"/>
      <c r="AF69" s="50"/>
      <c r="AG69" s="68"/>
      <c r="AH69"/>
      <c r="AI69"/>
      <c r="AO69" s="32"/>
      <c r="AP69" s="32"/>
      <c r="AQ69"/>
      <c r="AR69" s="68"/>
      <c r="AT69"/>
      <c r="AW69" s="68"/>
      <c r="AY69"/>
    </row>
    <row r="70" spans="1:51" ht="19.5" customHeight="1" thickBot="1">
      <c r="A70" s="139" t="str">
        <f>IF(COUNTIF(B65:B69,"Zvoľte")+COUNTIF(I65:I69,"Zvoľte")&gt;0,"Prosíme zvoľte áno/nie ešte v:  "&amp;COUNTIF(B65:B69,"Zvoľte")+COUNTIF(I65:I69,"Zvoľte")&amp;" možnosti/ach výberu.   ","")</f>
        <v>Prosíme zvoľte áno/nie ešte v:  10 možnosti/ach výberu.   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1"/>
      <c r="AE70" s="50"/>
      <c r="AF70" s="50"/>
      <c r="AG70" s="68"/>
      <c r="AH70"/>
      <c r="AI70"/>
      <c r="AO70" s="32"/>
      <c r="AP70" s="32"/>
      <c r="AQ70"/>
      <c r="AR70" s="68"/>
      <c r="AT70"/>
      <c r="AW70" s="68"/>
      <c r="AY70"/>
    </row>
    <row r="71" spans="1:51" ht="10.5" customHeight="1">
      <c r="A71" s="366" t="s">
        <v>109</v>
      </c>
      <c r="B71" s="367"/>
      <c r="C71" s="367"/>
      <c r="D71" s="368"/>
      <c r="E71" s="168">
        <f>TRIM(IF(B65="áno",AQ8,"")&amp;" "&amp;IF(B66="áno",AQ9,"")&amp;" "&amp;IF(B67="áno",AQ10,"")&amp;" "&amp;IF(B68="áno",AQ11,"")&amp;" "&amp;IF(B69="áno",AQ12,"")&amp;" "&amp;IF(I65="áno",AQ13,"")&amp;" "&amp;IF(I66="áno",AQ14,"")&amp;" "&amp;IF(I67="áno",AQ15,"")&amp;" "&amp;IF(I68="áno",AQ16,"")&amp;" "&amp;IF(I69="áno",AQ17,""))</f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70"/>
      <c r="AE71" s="50"/>
      <c r="AF71" s="50"/>
      <c r="AG71" s="68"/>
      <c r="AH71"/>
      <c r="AI71"/>
      <c r="AO71" s="32"/>
      <c r="AP71" s="32"/>
      <c r="AQ71"/>
      <c r="AR71" s="68"/>
      <c r="AT71"/>
      <c r="AW71" s="68"/>
      <c r="AY71"/>
    </row>
    <row r="72" spans="1:51" ht="43.5" customHeight="1">
      <c r="A72" s="369"/>
      <c r="B72" s="370"/>
      <c r="C72" s="370"/>
      <c r="D72" s="371"/>
      <c r="E72" s="162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AE72" s="50"/>
      <c r="AF72" s="50"/>
      <c r="AG72" s="68"/>
      <c r="AH72"/>
      <c r="AI72"/>
      <c r="AO72" s="32"/>
      <c r="AP72" s="32"/>
      <c r="AQ72"/>
      <c r="AR72" s="68"/>
      <c r="AT72"/>
      <c r="AW72" s="68"/>
      <c r="AY72"/>
    </row>
    <row r="73" spans="1:51" ht="90" customHeight="1">
      <c r="A73" s="378" t="s">
        <v>151</v>
      </c>
      <c r="B73" s="379"/>
      <c r="C73" s="380"/>
      <c r="D73" s="381"/>
      <c r="E73" s="153" t="s">
        <v>295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5"/>
      <c r="AE73" s="50"/>
      <c r="AF73" s="50"/>
      <c r="AG73" s="68"/>
      <c r="AH73"/>
      <c r="AI73"/>
      <c r="AO73" s="32"/>
      <c r="AP73" s="32"/>
      <c r="AQ73"/>
      <c r="AR73" s="68"/>
      <c r="AT73"/>
      <c r="AW73" s="68"/>
      <c r="AY73"/>
    </row>
    <row r="74" spans="1:51" ht="21.75" customHeight="1" thickBot="1">
      <c r="A74" s="410" t="s">
        <v>301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2"/>
      <c r="AE74" s="50"/>
      <c r="AF74" s="50"/>
      <c r="AG74" s="68"/>
      <c r="AH74"/>
      <c r="AI74"/>
      <c r="AO74" s="32"/>
      <c r="AP74" s="32"/>
      <c r="AQ74"/>
      <c r="AR74" s="68"/>
      <c r="AT74"/>
      <c r="AW74" s="68"/>
      <c r="AY74"/>
    </row>
    <row r="75" spans="1:51" ht="33" customHeight="1">
      <c r="A75" s="191" t="s">
        <v>306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/>
      <c r="Q75" s="5"/>
      <c r="AE75" s="50"/>
      <c r="AF75" s="50"/>
      <c r="AG75" s="68"/>
      <c r="AH75"/>
      <c r="AI75"/>
      <c r="AO75" s="32"/>
      <c r="AP75" s="32"/>
      <c r="AQ75"/>
      <c r="AR75" s="68"/>
      <c r="AT75"/>
      <c r="AW75" s="68"/>
      <c r="AY75"/>
    </row>
    <row r="76" spans="1:51" ht="14.25" customHeight="1">
      <c r="A76" s="112"/>
      <c r="B76" s="120" t="s">
        <v>119</v>
      </c>
      <c r="C76" s="189" t="s">
        <v>18</v>
      </c>
      <c r="D76" s="189"/>
      <c r="E76" s="189"/>
      <c r="F76" s="189"/>
      <c r="G76" s="190"/>
      <c r="H76" s="113"/>
      <c r="I76" s="120" t="s">
        <v>119</v>
      </c>
      <c r="J76" s="189" t="s">
        <v>25</v>
      </c>
      <c r="K76" s="189"/>
      <c r="L76" s="189"/>
      <c r="M76" s="189"/>
      <c r="N76" s="189"/>
      <c r="O76" s="190"/>
      <c r="P76" s="114"/>
      <c r="Q76" s="5"/>
      <c r="AE76" s="50"/>
      <c r="AF76" s="50"/>
      <c r="AG76" s="68"/>
      <c r="AH76"/>
      <c r="AI76"/>
      <c r="AO76" s="32"/>
      <c r="AP76" s="32"/>
      <c r="AQ76"/>
      <c r="AR76" s="68"/>
      <c r="AT76"/>
      <c r="AW76" s="68"/>
      <c r="AY76"/>
    </row>
    <row r="77" spans="1:51" ht="14.25" customHeight="1">
      <c r="A77" s="112"/>
      <c r="B77" s="120" t="s">
        <v>119</v>
      </c>
      <c r="C77" s="189" t="s">
        <v>304</v>
      </c>
      <c r="D77" s="189"/>
      <c r="E77" s="189"/>
      <c r="F77" s="189"/>
      <c r="G77" s="190"/>
      <c r="H77" s="113"/>
      <c r="I77" s="120" t="s">
        <v>119</v>
      </c>
      <c r="J77" s="189" t="s">
        <v>26</v>
      </c>
      <c r="K77" s="189"/>
      <c r="L77" s="189"/>
      <c r="M77" s="189"/>
      <c r="N77" s="189"/>
      <c r="O77" s="190"/>
      <c r="P77" s="114"/>
      <c r="Q77" s="5"/>
      <c r="AE77" s="50"/>
      <c r="AF77" s="50"/>
      <c r="AG77" s="68"/>
      <c r="AH77"/>
      <c r="AI77"/>
      <c r="AO77" s="32"/>
      <c r="AP77" s="32"/>
      <c r="AQ77"/>
      <c r="AR77" s="68"/>
      <c r="AT77"/>
      <c r="AW77" s="68"/>
      <c r="AY77"/>
    </row>
    <row r="78" spans="1:51" ht="27.75" customHeight="1">
      <c r="A78" s="112"/>
      <c r="B78" s="120" t="s">
        <v>119</v>
      </c>
      <c r="C78" s="189" t="s">
        <v>20</v>
      </c>
      <c r="D78" s="189"/>
      <c r="E78" s="189"/>
      <c r="F78" s="189"/>
      <c r="G78" s="190"/>
      <c r="H78" s="113"/>
      <c r="I78" s="120" t="s">
        <v>119</v>
      </c>
      <c r="J78" s="189" t="s">
        <v>27</v>
      </c>
      <c r="K78" s="189"/>
      <c r="L78" s="189"/>
      <c r="M78" s="189"/>
      <c r="N78" s="189"/>
      <c r="O78" s="190"/>
      <c r="P78" s="114"/>
      <c r="Q78" s="5"/>
      <c r="AE78" s="50"/>
      <c r="AF78" s="50"/>
      <c r="AG78" s="68"/>
      <c r="AH78"/>
      <c r="AI78"/>
      <c r="AO78" s="32"/>
      <c r="AP78" s="32"/>
      <c r="AQ78"/>
      <c r="AR78" s="68"/>
      <c r="AT78"/>
      <c r="AW78" s="68"/>
      <c r="AY78"/>
    </row>
    <row r="79" spans="1:51" ht="30" customHeight="1">
      <c r="A79" s="112"/>
      <c r="B79" s="120" t="s">
        <v>119</v>
      </c>
      <c r="C79" s="189" t="s">
        <v>21</v>
      </c>
      <c r="D79" s="189"/>
      <c r="E79" s="189"/>
      <c r="F79" s="189"/>
      <c r="G79" s="190"/>
      <c r="H79" s="113"/>
      <c r="I79" s="408" t="s">
        <v>119</v>
      </c>
      <c r="J79" s="137" t="s">
        <v>161</v>
      </c>
      <c r="K79" s="137"/>
      <c r="L79" s="137"/>
      <c r="M79" s="137"/>
      <c r="N79" s="137"/>
      <c r="O79" s="138"/>
      <c r="P79" s="114"/>
      <c r="Q79" s="5"/>
      <c r="U79"/>
      <c r="V79"/>
      <c r="W79"/>
      <c r="X79"/>
      <c r="Y79" s="32"/>
      <c r="Z79" s="32"/>
      <c r="AA79"/>
      <c r="AC79"/>
      <c r="AD79"/>
      <c r="AE79"/>
      <c r="AF79"/>
      <c r="AG79" s="68"/>
      <c r="AH79"/>
      <c r="AI79"/>
      <c r="AQ79"/>
      <c r="AR79"/>
      <c r="AT79"/>
      <c r="AY79"/>
    </row>
    <row r="80" spans="1:51" ht="14.25" customHeight="1">
      <c r="A80" s="112"/>
      <c r="B80" s="120" t="s">
        <v>119</v>
      </c>
      <c r="C80" s="189" t="s">
        <v>22</v>
      </c>
      <c r="D80" s="189"/>
      <c r="E80" s="189"/>
      <c r="F80" s="189"/>
      <c r="G80" s="190"/>
      <c r="H80" s="113"/>
      <c r="I80" s="409"/>
      <c r="J80" s="406"/>
      <c r="K80" s="406"/>
      <c r="L80" s="406"/>
      <c r="M80" s="406"/>
      <c r="N80" s="406"/>
      <c r="O80" s="407"/>
      <c r="P80" s="114"/>
      <c r="Q80" s="5"/>
      <c r="AE80" s="50"/>
      <c r="AF80" s="50"/>
      <c r="AG80" s="68"/>
      <c r="AH80"/>
      <c r="AI80"/>
      <c r="AO80" s="32"/>
      <c r="AP80" s="32"/>
      <c r="AQ80"/>
      <c r="AR80" s="68"/>
      <c r="AT80"/>
      <c r="AW80" s="68"/>
      <c r="AY80"/>
    </row>
    <row r="81" spans="1:51" ht="14.25" customHeight="1">
      <c r="A81" s="112"/>
      <c r="B81" s="120" t="s">
        <v>119</v>
      </c>
      <c r="C81" s="126" t="s">
        <v>23</v>
      </c>
      <c r="D81" s="126"/>
      <c r="E81" s="126"/>
      <c r="F81" s="126"/>
      <c r="G81" s="127"/>
      <c r="H81" s="113"/>
      <c r="I81" s="408" t="s">
        <v>119</v>
      </c>
      <c r="J81" s="137" t="s">
        <v>96</v>
      </c>
      <c r="K81" s="137"/>
      <c r="L81" s="137"/>
      <c r="M81" s="137"/>
      <c r="N81" s="137"/>
      <c r="O81" s="138"/>
      <c r="P81" s="114"/>
      <c r="Q81" s="5"/>
      <c r="AE81" s="50"/>
      <c r="AF81" s="50"/>
      <c r="AG81" s="68"/>
      <c r="AH81"/>
      <c r="AI81"/>
      <c r="AO81" s="32"/>
      <c r="AP81" s="32"/>
      <c r="AQ81"/>
      <c r="AR81" s="68"/>
      <c r="AT81"/>
      <c r="AW81" s="68"/>
      <c r="AY81"/>
    </row>
    <row r="82" spans="1:51" ht="16.5" customHeight="1">
      <c r="A82" s="103"/>
      <c r="B82" s="120" t="s">
        <v>119</v>
      </c>
      <c r="C82" s="126" t="s">
        <v>24</v>
      </c>
      <c r="D82" s="126"/>
      <c r="E82" s="126"/>
      <c r="F82" s="126"/>
      <c r="G82" s="127"/>
      <c r="H82" s="115"/>
      <c r="I82" s="409"/>
      <c r="J82" s="406"/>
      <c r="K82" s="406"/>
      <c r="L82" s="406"/>
      <c r="M82" s="406"/>
      <c r="N82" s="406"/>
      <c r="O82" s="407"/>
      <c r="P82" s="105"/>
      <c r="Q82" s="5"/>
      <c r="AE82" s="50"/>
      <c r="AF82" s="50"/>
      <c r="AG82" s="68"/>
      <c r="AH82"/>
      <c r="AI82"/>
      <c r="AO82" s="32"/>
      <c r="AP82" s="32"/>
      <c r="AQ82"/>
      <c r="AR82" s="68"/>
      <c r="AT82"/>
      <c r="AW82" s="68"/>
      <c r="AY82"/>
    </row>
    <row r="83" spans="1:17" ht="19.5" customHeight="1" thickBot="1">
      <c r="A83" s="139" t="str">
        <f>IF(COUNTIF(B76:B82,"Zvoľte")+COUNTIF(I76:I82,"Zvoľte")&gt;0,"Prosíme zvoľte áno/nie ešte v:  "&amp;COUNTIF(B76:B82,"Zvoľte")+COUNTIF(I76:I82,"Zvoľte")&amp;" možnosti/ach výberu.   ","")</f>
        <v>Prosíme zvoľte áno/nie ešte v:  12 možnosti/ach výberu.   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1"/>
      <c r="Q83" s="5"/>
    </row>
    <row r="84" spans="1:17" ht="27.75" customHeight="1">
      <c r="A84" s="131" t="s">
        <v>109</v>
      </c>
      <c r="B84" s="132"/>
      <c r="C84" s="132"/>
      <c r="D84" s="133"/>
      <c r="E84" s="159">
        <f>TRIM(IF(B76="áno",AU8,"")&amp;" "&amp;IF(B77="áno",AU9,"")&amp;" "&amp;IF(B78="áno",AU10,"")&amp;" "&amp;IF(B79="áno",AU11,"")&amp;" "&amp;IF(B80="áno",AU12,"")&amp;" "&amp;IF(B81="áno",AU13,"")&amp;" "&amp;IF(B82="áno",AU14,"")&amp;" "&amp;IF(I76="áno",AU15,"")&amp;" "&amp;IF(I77="áno",AU16,"")&amp;" "&amp;IF(I78="áno",AU17,"")&amp;" "&amp;IF(I79="áno",AU18,"")&amp;" "&amp;IF(I81="áno",AU19,""))</f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1"/>
      <c r="Q84" s="5"/>
    </row>
    <row r="85" spans="1:17" ht="6" customHeight="1">
      <c r="A85" s="134"/>
      <c r="B85" s="135"/>
      <c r="C85" s="135"/>
      <c r="D85" s="136"/>
      <c r="E85" s="162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  <c r="Q85" s="5"/>
    </row>
    <row r="86" spans="1:17" ht="97.5" customHeight="1" thickBot="1">
      <c r="A86" s="123" t="s">
        <v>151</v>
      </c>
      <c r="B86" s="124"/>
      <c r="C86" s="124"/>
      <c r="D86" s="125"/>
      <c r="E86" s="128" t="s">
        <v>295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413"/>
      <c r="Q86" s="5"/>
    </row>
    <row r="87" spans="1:17" ht="15.75" thickBot="1">
      <c r="A87" s="165" t="s">
        <v>302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  <c r="Q87" s="5"/>
    </row>
    <row r="88" spans="1:17" ht="30.75" customHeight="1">
      <c r="A88" s="156" t="s">
        <v>306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8"/>
      <c r="Q88" s="5"/>
    </row>
    <row r="89" spans="1:17" ht="24.75" customHeight="1">
      <c r="A89" s="116"/>
      <c r="B89" s="121" t="s">
        <v>119</v>
      </c>
      <c r="C89" s="142" t="s">
        <v>164</v>
      </c>
      <c r="D89" s="142"/>
      <c r="E89" s="142"/>
      <c r="F89" s="142"/>
      <c r="G89" s="143"/>
      <c r="H89" s="117"/>
      <c r="I89" s="120" t="s">
        <v>119</v>
      </c>
      <c r="J89" s="137" t="s">
        <v>35</v>
      </c>
      <c r="K89" s="137"/>
      <c r="L89" s="137"/>
      <c r="M89" s="137"/>
      <c r="N89" s="137"/>
      <c r="O89" s="138"/>
      <c r="P89" s="118"/>
      <c r="Q89" s="5"/>
    </row>
    <row r="90" spans="1:17" ht="16.5" customHeight="1">
      <c r="A90" s="116"/>
      <c r="B90" s="121" t="s">
        <v>119</v>
      </c>
      <c r="C90" s="142" t="s">
        <v>29</v>
      </c>
      <c r="D90" s="142" t="s">
        <v>29</v>
      </c>
      <c r="E90" s="142" t="s">
        <v>29</v>
      </c>
      <c r="F90" s="142" t="s">
        <v>29</v>
      </c>
      <c r="G90" s="143" t="s">
        <v>29</v>
      </c>
      <c r="H90" s="117"/>
      <c r="I90" s="120" t="s">
        <v>119</v>
      </c>
      <c r="J90" s="137" t="s">
        <v>36</v>
      </c>
      <c r="K90" s="137"/>
      <c r="L90" s="137"/>
      <c r="M90" s="137"/>
      <c r="N90" s="137"/>
      <c r="O90" s="138"/>
      <c r="P90" s="118"/>
      <c r="Q90" s="5"/>
    </row>
    <row r="91" spans="1:17" ht="27" customHeight="1">
      <c r="A91" s="116"/>
      <c r="B91" s="121" t="s">
        <v>119</v>
      </c>
      <c r="C91" s="142" t="s">
        <v>85</v>
      </c>
      <c r="D91" s="142" t="s">
        <v>85</v>
      </c>
      <c r="E91" s="142" t="s">
        <v>85</v>
      </c>
      <c r="F91" s="142" t="s">
        <v>85</v>
      </c>
      <c r="G91" s="143" t="s">
        <v>85</v>
      </c>
      <c r="H91" s="117"/>
      <c r="I91" s="120" t="s">
        <v>119</v>
      </c>
      <c r="J91" s="137" t="s">
        <v>37</v>
      </c>
      <c r="K91" s="137"/>
      <c r="L91" s="137"/>
      <c r="M91" s="137"/>
      <c r="N91" s="137"/>
      <c r="O91" s="138"/>
      <c r="P91" s="118"/>
      <c r="Q91" s="5"/>
    </row>
    <row r="92" spans="1:17" ht="16.5" customHeight="1">
      <c r="A92" s="116"/>
      <c r="B92" s="121" t="s">
        <v>119</v>
      </c>
      <c r="C92" s="142" t="s">
        <v>30</v>
      </c>
      <c r="D92" s="142" t="s">
        <v>30</v>
      </c>
      <c r="E92" s="142" t="s">
        <v>30</v>
      </c>
      <c r="F92" s="142" t="s">
        <v>30</v>
      </c>
      <c r="G92" s="143" t="s">
        <v>30</v>
      </c>
      <c r="H92" s="117"/>
      <c r="I92" s="120" t="s">
        <v>119</v>
      </c>
      <c r="J92" s="137" t="s">
        <v>38</v>
      </c>
      <c r="K92" s="137"/>
      <c r="L92" s="137"/>
      <c r="M92" s="137"/>
      <c r="N92" s="137"/>
      <c r="O92" s="138"/>
      <c r="P92" s="118"/>
      <c r="Q92" s="5"/>
    </row>
    <row r="93" spans="1:17" ht="16.5" customHeight="1">
      <c r="A93" s="116"/>
      <c r="B93" s="121" t="s">
        <v>119</v>
      </c>
      <c r="C93" s="142" t="s">
        <v>31</v>
      </c>
      <c r="D93" s="142" t="s">
        <v>31</v>
      </c>
      <c r="E93" s="142" t="s">
        <v>31</v>
      </c>
      <c r="F93" s="142" t="s">
        <v>31</v>
      </c>
      <c r="G93" s="143" t="s">
        <v>31</v>
      </c>
      <c r="H93" s="117"/>
      <c r="I93" s="120" t="s">
        <v>119</v>
      </c>
      <c r="J93" s="137" t="s">
        <v>39</v>
      </c>
      <c r="K93" s="137"/>
      <c r="L93" s="137"/>
      <c r="M93" s="137"/>
      <c r="N93" s="137"/>
      <c r="O93" s="138"/>
      <c r="P93" s="118"/>
      <c r="Q93" s="5"/>
    </row>
    <row r="94" spans="1:17" ht="16.5" customHeight="1">
      <c r="A94" s="116"/>
      <c r="B94" s="121" t="s">
        <v>119</v>
      </c>
      <c r="C94" s="142" t="s">
        <v>32</v>
      </c>
      <c r="D94" s="142" t="s">
        <v>32</v>
      </c>
      <c r="E94" s="142" t="s">
        <v>32</v>
      </c>
      <c r="F94" s="142" t="s">
        <v>32</v>
      </c>
      <c r="G94" s="143" t="s">
        <v>32</v>
      </c>
      <c r="H94" s="117"/>
      <c r="I94" s="120" t="s">
        <v>119</v>
      </c>
      <c r="J94" s="137" t="s">
        <v>40</v>
      </c>
      <c r="K94" s="137"/>
      <c r="L94" s="137"/>
      <c r="M94" s="137"/>
      <c r="N94" s="137"/>
      <c r="O94" s="138"/>
      <c r="P94" s="118"/>
      <c r="Q94" s="5"/>
    </row>
    <row r="95" spans="1:17" ht="16.5" customHeight="1">
      <c r="A95" s="116"/>
      <c r="B95" s="121" t="s">
        <v>119</v>
      </c>
      <c r="C95" s="142" t="s">
        <v>33</v>
      </c>
      <c r="D95" s="142" t="s">
        <v>33</v>
      </c>
      <c r="E95" s="142" t="s">
        <v>33</v>
      </c>
      <c r="F95" s="142" t="s">
        <v>33</v>
      </c>
      <c r="G95" s="143" t="s">
        <v>33</v>
      </c>
      <c r="H95" s="117"/>
      <c r="I95" s="120" t="s">
        <v>119</v>
      </c>
      <c r="J95" s="137" t="s">
        <v>41</v>
      </c>
      <c r="K95" s="137"/>
      <c r="L95" s="137"/>
      <c r="M95" s="137"/>
      <c r="N95" s="137"/>
      <c r="O95" s="138"/>
      <c r="P95" s="118"/>
      <c r="Q95" s="5"/>
    </row>
    <row r="96" spans="1:17" ht="16.5" customHeight="1">
      <c r="A96" s="116"/>
      <c r="B96" s="121" t="s">
        <v>119</v>
      </c>
      <c r="C96" s="142" t="s">
        <v>34</v>
      </c>
      <c r="D96" s="142" t="s">
        <v>34</v>
      </c>
      <c r="E96" s="142" t="s">
        <v>34</v>
      </c>
      <c r="F96" s="142" t="s">
        <v>34</v>
      </c>
      <c r="G96" s="143" t="s">
        <v>34</v>
      </c>
      <c r="H96" s="117"/>
      <c r="I96" s="120" t="s">
        <v>119</v>
      </c>
      <c r="J96" s="142" t="s">
        <v>165</v>
      </c>
      <c r="K96" s="142"/>
      <c r="L96" s="142"/>
      <c r="M96" s="142"/>
      <c r="N96" s="142"/>
      <c r="O96" s="143"/>
      <c r="P96" s="118"/>
      <c r="Q96" s="5"/>
    </row>
    <row r="97" spans="1:17" ht="19.5" customHeight="1" thickBot="1">
      <c r="A97" s="139" t="str">
        <f>IF(COUNTIF(B89:B96,"Zvoľte")+COUNTIF(I89:I96,"Zvoľte")&gt;0,"Prosíme zvoľte áno/nie ešte v:  "&amp;COUNTIF(B89:B96,"Zvoľte")+COUNTIF(I89:I96,"Zvoľte")&amp;" možnosti/ach výberu.   ","")</f>
        <v>Prosíme zvoľte áno/nie ešte v:  16 možnosti/ach výberu.   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1"/>
      <c r="Q97" s="5"/>
    </row>
    <row r="98" spans="1:17" ht="90" customHeight="1">
      <c r="A98" s="403" t="s">
        <v>109</v>
      </c>
      <c r="B98" s="404"/>
      <c r="C98" s="404"/>
      <c r="D98" s="405"/>
      <c r="E98" s="194">
        <f>TRIM(IF(B89="áno",AY8,"")&amp;" "&amp;IF(B90="áno",AY9,"")&amp;" "&amp;IF(B91="áno",AY10,"")&amp;" "&amp;IF(B92="áno",AY11,"")&amp;" "&amp;IF(B93="áno",AY12,"")&amp;" "&amp;IF(B94="áno",AY13,"")&amp;" "&amp;IF(B95="áno",AY14,"")&amp;" "&amp;IF(B96="áno",AY15,"")&amp;" "&amp;IF(I89="áno",AY16,"")&amp;" "&amp;IF(I90="áno",AY17,"")&amp;" "&amp;IF(I91="áno",AY18,"")&amp;" "&amp;IF(I92="áno",AY19,"")&amp;" "&amp;IF(I93="áno",AY20,"")&amp;" "&amp;IF(I94="áno",AY21,"")&amp;" "&amp;IF(I95="áno",AY22,"")&amp;" "&amp;IF(I96="áno",AY23,""))</f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6"/>
      <c r="Q98" s="5"/>
    </row>
    <row r="99" spans="1:17" ht="15">
      <c r="A99" s="134"/>
      <c r="B99" s="135"/>
      <c r="C99" s="135"/>
      <c r="D99" s="136"/>
      <c r="E99" s="197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9"/>
      <c r="Q99" s="5"/>
    </row>
    <row r="100" spans="1:17" ht="135" customHeight="1">
      <c r="A100" s="150" t="s">
        <v>151</v>
      </c>
      <c r="B100" s="151"/>
      <c r="C100" s="151"/>
      <c r="D100" s="152"/>
      <c r="E100" s="153" t="s">
        <v>295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5"/>
      <c r="Q100" s="5"/>
    </row>
    <row r="101" spans="1:17" ht="15.75" thickBot="1">
      <c r="A101" s="410" t="s">
        <v>303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2"/>
      <c r="Q101" s="5"/>
    </row>
    <row r="102" spans="1:17" ht="30" customHeight="1">
      <c r="A102" s="191" t="s">
        <v>306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3"/>
      <c r="Q102" s="5"/>
    </row>
    <row r="103" spans="1:17" ht="27.75" customHeight="1">
      <c r="A103" s="103"/>
      <c r="B103" s="122" t="s">
        <v>119</v>
      </c>
      <c r="C103" s="129" t="s">
        <v>42</v>
      </c>
      <c r="D103" s="129"/>
      <c r="E103" s="129"/>
      <c r="F103" s="129"/>
      <c r="G103" s="130"/>
      <c r="H103" s="119"/>
      <c r="I103" s="122" t="s">
        <v>119</v>
      </c>
      <c r="J103" s="129" t="s">
        <v>50</v>
      </c>
      <c r="K103" s="129"/>
      <c r="L103" s="129"/>
      <c r="M103" s="129"/>
      <c r="N103" s="129"/>
      <c r="O103" s="130"/>
      <c r="P103" s="105"/>
      <c r="Q103" s="5"/>
    </row>
    <row r="104" spans="1:17" ht="27.75" customHeight="1">
      <c r="A104" s="103"/>
      <c r="B104" s="122" t="s">
        <v>119</v>
      </c>
      <c r="C104" s="129" t="s">
        <v>43</v>
      </c>
      <c r="D104" s="129" t="s">
        <v>43</v>
      </c>
      <c r="E104" s="129" t="s">
        <v>43</v>
      </c>
      <c r="F104" s="129" t="s">
        <v>43</v>
      </c>
      <c r="G104" s="130" t="s">
        <v>43</v>
      </c>
      <c r="H104" s="119"/>
      <c r="I104" s="122" t="s">
        <v>119</v>
      </c>
      <c r="J104" s="129" t="s">
        <v>51</v>
      </c>
      <c r="K104" s="129" t="s">
        <v>51</v>
      </c>
      <c r="L104" s="129" t="s">
        <v>51</v>
      </c>
      <c r="M104" s="129" t="s">
        <v>51</v>
      </c>
      <c r="N104" s="129" t="s">
        <v>51</v>
      </c>
      <c r="O104" s="130" t="s">
        <v>51</v>
      </c>
      <c r="P104" s="105"/>
      <c r="Q104" s="5"/>
    </row>
    <row r="105" spans="1:17" ht="27.75" customHeight="1">
      <c r="A105" s="103"/>
      <c r="B105" s="122" t="s">
        <v>119</v>
      </c>
      <c r="C105" s="129" t="s">
        <v>44</v>
      </c>
      <c r="D105" s="129" t="s">
        <v>44</v>
      </c>
      <c r="E105" s="129" t="s">
        <v>44</v>
      </c>
      <c r="F105" s="129" t="s">
        <v>44</v>
      </c>
      <c r="G105" s="130" t="s">
        <v>44</v>
      </c>
      <c r="H105" s="117"/>
      <c r="I105" s="122" t="s">
        <v>119</v>
      </c>
      <c r="J105" s="129" t="s">
        <v>52</v>
      </c>
      <c r="K105" s="129" t="s">
        <v>52</v>
      </c>
      <c r="L105" s="129" t="s">
        <v>52</v>
      </c>
      <c r="M105" s="129" t="s">
        <v>52</v>
      </c>
      <c r="N105" s="129" t="s">
        <v>52</v>
      </c>
      <c r="O105" s="130" t="s">
        <v>52</v>
      </c>
      <c r="P105" s="105"/>
      <c r="Q105" s="5"/>
    </row>
    <row r="106" spans="1:17" ht="27.75" customHeight="1">
      <c r="A106" s="103"/>
      <c r="B106" s="122" t="s">
        <v>119</v>
      </c>
      <c r="C106" s="129" t="s">
        <v>45</v>
      </c>
      <c r="D106" s="129" t="s">
        <v>45</v>
      </c>
      <c r="E106" s="129" t="s">
        <v>45</v>
      </c>
      <c r="F106" s="129" t="s">
        <v>45</v>
      </c>
      <c r="G106" s="130" t="s">
        <v>45</v>
      </c>
      <c r="H106" s="117"/>
      <c r="I106" s="122" t="s">
        <v>119</v>
      </c>
      <c r="J106" s="129" t="s">
        <v>53</v>
      </c>
      <c r="K106" s="129" t="s">
        <v>53</v>
      </c>
      <c r="L106" s="129" t="s">
        <v>53</v>
      </c>
      <c r="M106" s="129" t="s">
        <v>53</v>
      </c>
      <c r="N106" s="129" t="s">
        <v>53</v>
      </c>
      <c r="O106" s="130" t="s">
        <v>53</v>
      </c>
      <c r="P106" s="105"/>
      <c r="Q106" s="5"/>
    </row>
    <row r="107" spans="1:17" ht="27.75" customHeight="1">
      <c r="A107" s="103"/>
      <c r="B107" s="122" t="s">
        <v>119</v>
      </c>
      <c r="C107" s="129" t="s">
        <v>46</v>
      </c>
      <c r="D107" s="129" t="s">
        <v>46</v>
      </c>
      <c r="E107" s="129" t="s">
        <v>46</v>
      </c>
      <c r="F107" s="129" t="s">
        <v>46</v>
      </c>
      <c r="G107" s="130" t="s">
        <v>46</v>
      </c>
      <c r="H107" s="117"/>
      <c r="I107" s="122" t="s">
        <v>119</v>
      </c>
      <c r="J107" s="129" t="s">
        <v>54</v>
      </c>
      <c r="K107" s="129" t="s">
        <v>54</v>
      </c>
      <c r="L107" s="129" t="s">
        <v>54</v>
      </c>
      <c r="M107" s="129" t="s">
        <v>54</v>
      </c>
      <c r="N107" s="129" t="s">
        <v>54</v>
      </c>
      <c r="O107" s="130" t="s">
        <v>54</v>
      </c>
      <c r="P107" s="105"/>
      <c r="Q107" s="5"/>
    </row>
    <row r="108" spans="1:17" ht="27.75" customHeight="1">
      <c r="A108" s="103"/>
      <c r="B108" s="122" t="s">
        <v>119</v>
      </c>
      <c r="C108" s="129" t="s">
        <v>47</v>
      </c>
      <c r="D108" s="129" t="s">
        <v>47</v>
      </c>
      <c r="E108" s="129" t="s">
        <v>47</v>
      </c>
      <c r="F108" s="129" t="s">
        <v>47</v>
      </c>
      <c r="G108" s="130" t="s">
        <v>47</v>
      </c>
      <c r="H108" s="117"/>
      <c r="I108" s="122" t="s">
        <v>119</v>
      </c>
      <c r="J108" s="129" t="s">
        <v>55</v>
      </c>
      <c r="K108" s="129" t="s">
        <v>55</v>
      </c>
      <c r="L108" s="129" t="s">
        <v>55</v>
      </c>
      <c r="M108" s="129" t="s">
        <v>55</v>
      </c>
      <c r="N108" s="129" t="s">
        <v>55</v>
      </c>
      <c r="O108" s="130" t="s">
        <v>55</v>
      </c>
      <c r="P108" s="105"/>
      <c r="Q108" s="5"/>
    </row>
    <row r="109" spans="1:17" ht="27.75" customHeight="1">
      <c r="A109" s="103"/>
      <c r="B109" s="122" t="s">
        <v>119</v>
      </c>
      <c r="C109" s="129" t="s">
        <v>48</v>
      </c>
      <c r="D109" s="129" t="s">
        <v>48</v>
      </c>
      <c r="E109" s="129" t="s">
        <v>48</v>
      </c>
      <c r="F109" s="129" t="s">
        <v>48</v>
      </c>
      <c r="G109" s="130" t="s">
        <v>48</v>
      </c>
      <c r="H109" s="117"/>
      <c r="I109" s="122" t="s">
        <v>119</v>
      </c>
      <c r="J109" s="129" t="s">
        <v>56</v>
      </c>
      <c r="K109" s="129" t="s">
        <v>56</v>
      </c>
      <c r="L109" s="129" t="s">
        <v>56</v>
      </c>
      <c r="M109" s="129" t="s">
        <v>56</v>
      </c>
      <c r="N109" s="129" t="s">
        <v>56</v>
      </c>
      <c r="O109" s="130" t="s">
        <v>56</v>
      </c>
      <c r="P109" s="105"/>
      <c r="Q109" s="5"/>
    </row>
    <row r="110" spans="1:17" ht="27.75" customHeight="1">
      <c r="A110" s="103"/>
      <c r="B110" s="122" t="s">
        <v>119</v>
      </c>
      <c r="C110" s="129" t="s">
        <v>49</v>
      </c>
      <c r="D110" s="129" t="s">
        <v>49</v>
      </c>
      <c r="E110" s="129" t="s">
        <v>49</v>
      </c>
      <c r="F110" s="129" t="s">
        <v>49</v>
      </c>
      <c r="G110" s="130" t="s">
        <v>49</v>
      </c>
      <c r="H110" s="117"/>
      <c r="I110" s="122" t="s">
        <v>119</v>
      </c>
      <c r="J110" s="129" t="s">
        <v>57</v>
      </c>
      <c r="K110" s="129" t="s">
        <v>57</v>
      </c>
      <c r="L110" s="129" t="s">
        <v>57</v>
      </c>
      <c r="M110" s="129" t="s">
        <v>57</v>
      </c>
      <c r="N110" s="129" t="s">
        <v>57</v>
      </c>
      <c r="O110" s="130" t="s">
        <v>57</v>
      </c>
      <c r="P110" s="105"/>
      <c r="Q110" s="5"/>
    </row>
    <row r="111" spans="1:16" ht="19.5" customHeight="1" thickBot="1">
      <c r="A111" s="139" t="str">
        <f>IF(COUNTIF(B103:B110,"Zvoľte")+COUNTIF(I103:I110,"Zvoľte")&gt;0,"Prosíme zvoľte áno/nie ešte v:  "&amp;COUNTIF(B103:B110,"Zvoľte")+COUNTIF(I103:I110,"Zvoľte")&amp;" možnosti/ach výberu.   ","")</f>
        <v>Prosíme zvoľte áno/nie ešte v:  16 možnosti/ach výberu.   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1"/>
    </row>
    <row r="112" spans="1:16" ht="20.25" customHeight="1">
      <c r="A112" s="403" t="s">
        <v>109</v>
      </c>
      <c r="B112" s="404"/>
      <c r="C112" s="404"/>
      <c r="D112" s="405"/>
      <c r="E112" s="194">
        <f>TRIM(IF(B103="áno",BC8,"")&amp;" "&amp;IF(B104="áno",BC9,"")&amp;" "&amp;IF(B105="áno",BC10,"")&amp;" "&amp;IF(B106="áno",BC11,"")&amp;" "&amp;IF(B107="áno",BC12,"")&amp;" "&amp;IF(B108="áno",BC13,"")&amp;" "&amp;IF(B109="áno",BC14,"")&amp;" "&amp;IF(B110="áno",BC15,"")&amp;" "&amp;IF(I103="áno",BC16,"")&amp;" "&amp;IF(I104="áno",BC17,"")&amp;" "&amp;IF(I105="áno",BC18,"")&amp;" "&amp;IF(I106="áno",BC19,"")&amp;" "&amp;IF(I107="áno",BC20,"")&amp;" "&amp;IF(I108="áno",BC21,"")&amp;" "&amp;IF(I109="áno",BC22,"")&amp;" "&amp;IF(I110="áno",BC23,""))</f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6"/>
    </row>
    <row r="113" spans="1:16" ht="45.75" customHeight="1">
      <c r="A113" s="134"/>
      <c r="B113" s="135"/>
      <c r="C113" s="135"/>
      <c r="D113" s="136"/>
      <c r="E113" s="197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9"/>
    </row>
    <row r="114" spans="1:16" ht="129" customHeight="1">
      <c r="A114" s="372" t="s">
        <v>151</v>
      </c>
      <c r="B114" s="373"/>
      <c r="C114" s="373"/>
      <c r="D114" s="374"/>
      <c r="E114" s="153" t="s">
        <v>295</v>
      </c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5"/>
    </row>
    <row r="115" ht="7.5" customHeight="1"/>
    <row r="116" spans="1:16" ht="15.75" thickBot="1">
      <c r="A116" s="214" t="s">
        <v>298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6"/>
    </row>
    <row r="117" spans="1:16" ht="90" customHeight="1">
      <c r="A117" s="171" t="s">
        <v>110</v>
      </c>
      <c r="B117" s="172"/>
      <c r="C117" s="172"/>
      <c r="D117" s="173"/>
      <c r="E117" s="183" t="s">
        <v>123</v>
      </c>
      <c r="F117" s="184"/>
      <c r="G117" s="185"/>
      <c r="H117" s="392" t="s">
        <v>125</v>
      </c>
      <c r="I117" s="393"/>
      <c r="J117" s="394"/>
      <c r="K117" s="177" t="s">
        <v>17</v>
      </c>
      <c r="L117" s="178"/>
      <c r="M117" s="178"/>
      <c r="N117" s="178"/>
      <c r="O117" s="178"/>
      <c r="P117" s="179"/>
    </row>
    <row r="118" spans="1:16" ht="15">
      <c r="A118" s="174"/>
      <c r="B118" s="175"/>
      <c r="C118" s="175"/>
      <c r="D118" s="176"/>
      <c r="E118" s="186"/>
      <c r="F118" s="187"/>
      <c r="G118" s="188"/>
      <c r="H118" s="395"/>
      <c r="I118" s="396"/>
      <c r="J118" s="397"/>
      <c r="K118" s="180"/>
      <c r="L118" s="181"/>
      <c r="M118" s="181"/>
      <c r="N118" s="181"/>
      <c r="O118" s="181"/>
      <c r="P118" s="182"/>
    </row>
    <row r="119" spans="1:16" ht="8.25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/>
    </row>
    <row r="120" spans="1:16" ht="14.25" customHeight="1">
      <c r="A120" s="217" t="s">
        <v>111</v>
      </c>
      <c r="B120" s="218"/>
      <c r="C120" s="218"/>
      <c r="D120" s="219"/>
      <c r="E120" s="220"/>
      <c r="F120" s="220"/>
      <c r="G120" s="220"/>
      <c r="H120" s="398" t="s">
        <v>124</v>
      </c>
      <c r="I120" s="399"/>
      <c r="J120" s="400"/>
      <c r="K120" s="221" t="s">
        <v>112</v>
      </c>
      <c r="L120" s="221"/>
      <c r="M120" s="222" t="s">
        <v>113</v>
      </c>
      <c r="N120" s="223"/>
      <c r="O120" s="223"/>
      <c r="P120" s="224"/>
    </row>
    <row r="121" spans="1:16" ht="31.5" customHeight="1">
      <c r="A121" s="174"/>
      <c r="B121" s="175"/>
      <c r="C121" s="175"/>
      <c r="D121" s="176"/>
      <c r="E121" s="220"/>
      <c r="F121" s="220"/>
      <c r="G121" s="220"/>
      <c r="H121" s="395"/>
      <c r="I121" s="396"/>
      <c r="J121" s="397"/>
      <c r="K121" s="220" t="s">
        <v>17</v>
      </c>
      <c r="L121" s="220"/>
      <c r="M121" s="225" t="s">
        <v>17</v>
      </c>
      <c r="N121" s="226"/>
      <c r="O121" s="226"/>
      <c r="P121" s="227"/>
    </row>
    <row r="122" spans="1:16" ht="15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</row>
    <row r="123" spans="1:16" ht="14.25" customHeight="1">
      <c r="A123" s="208" t="s">
        <v>114</v>
      </c>
      <c r="B123" s="209"/>
      <c r="C123" s="210"/>
      <c r="D123" s="200" t="s">
        <v>17</v>
      </c>
      <c r="E123" s="206"/>
      <c r="F123" s="401" t="s">
        <v>115</v>
      </c>
      <c r="G123" s="209"/>
      <c r="H123" s="210"/>
      <c r="I123" s="200" t="s">
        <v>17</v>
      </c>
      <c r="J123" s="201"/>
      <c r="K123" s="201"/>
      <c r="L123" s="201"/>
      <c r="M123" s="201"/>
      <c r="N123" s="201"/>
      <c r="O123" s="201"/>
      <c r="P123" s="202"/>
    </row>
    <row r="124" spans="1:16" ht="27.75" customHeight="1" thickBot="1">
      <c r="A124" s="211"/>
      <c r="B124" s="212"/>
      <c r="C124" s="213"/>
      <c r="D124" s="203"/>
      <c r="E124" s="207"/>
      <c r="F124" s="402"/>
      <c r="G124" s="212"/>
      <c r="H124" s="213"/>
      <c r="I124" s="203"/>
      <c r="J124" s="204"/>
      <c r="K124" s="204"/>
      <c r="L124" s="204"/>
      <c r="M124" s="204"/>
      <c r="N124" s="204"/>
      <c r="O124" s="204"/>
      <c r="P124" s="205"/>
    </row>
    <row r="126" spans="1:16" ht="14.25" customHeight="1">
      <c r="A126" s="208" t="s">
        <v>307</v>
      </c>
      <c r="B126" s="209"/>
      <c r="C126" s="210"/>
      <c r="D126" s="200" t="s">
        <v>17</v>
      </c>
      <c r="E126" s="206"/>
      <c r="F126" s="401" t="s">
        <v>308</v>
      </c>
      <c r="G126" s="209"/>
      <c r="H126" s="210"/>
      <c r="I126" s="200" t="s">
        <v>17</v>
      </c>
      <c r="J126" s="201"/>
      <c r="K126" s="201"/>
      <c r="L126" s="201"/>
      <c r="M126" s="201"/>
      <c r="N126" s="201"/>
      <c r="O126" s="201"/>
      <c r="P126" s="202"/>
    </row>
    <row r="127" spans="1:16" ht="33.75" customHeight="1" thickBot="1">
      <c r="A127" s="211"/>
      <c r="B127" s="212"/>
      <c r="C127" s="213"/>
      <c r="D127" s="203"/>
      <c r="E127" s="207"/>
      <c r="F127" s="402"/>
      <c r="G127" s="212"/>
      <c r="H127" s="213"/>
      <c r="I127" s="203"/>
      <c r="J127" s="204"/>
      <c r="K127" s="204"/>
      <c r="L127" s="204"/>
      <c r="M127" s="204"/>
      <c r="N127" s="204"/>
      <c r="O127" s="204"/>
      <c r="P127" s="205"/>
    </row>
  </sheetData>
  <sheetProtection password="D551" sheet="1" selectLockedCells="1"/>
  <mergeCells count="214">
    <mergeCell ref="A98:D99"/>
    <mergeCell ref="A126:C127"/>
    <mergeCell ref="D126:E127"/>
    <mergeCell ref="F126:H127"/>
    <mergeCell ref="I126:P127"/>
    <mergeCell ref="A111:P111"/>
    <mergeCell ref="J105:O105"/>
    <mergeCell ref="C106:G106"/>
    <mergeCell ref="J106:O106"/>
    <mergeCell ref="C107:G107"/>
    <mergeCell ref="J103:O103"/>
    <mergeCell ref="C109:G109"/>
    <mergeCell ref="J109:O109"/>
    <mergeCell ref="C110:G110"/>
    <mergeCell ref="J110:O110"/>
    <mergeCell ref="A101:P101"/>
    <mergeCell ref="J107:O107"/>
    <mergeCell ref="J94:O94"/>
    <mergeCell ref="J95:O95"/>
    <mergeCell ref="C108:G108"/>
    <mergeCell ref="J108:O108"/>
    <mergeCell ref="J96:O96"/>
    <mergeCell ref="C92:G92"/>
    <mergeCell ref="C93:G93"/>
    <mergeCell ref="C96:G96"/>
    <mergeCell ref="A97:P97"/>
    <mergeCell ref="C103:G103"/>
    <mergeCell ref="C104:G104"/>
    <mergeCell ref="J104:O104"/>
    <mergeCell ref="J86:N86"/>
    <mergeCell ref="O86:P86"/>
    <mergeCell ref="C94:G94"/>
    <mergeCell ref="C95:G95"/>
    <mergeCell ref="J90:O90"/>
    <mergeCell ref="J91:O91"/>
    <mergeCell ref="J92:O92"/>
    <mergeCell ref="J93:O93"/>
    <mergeCell ref="C69:G69"/>
    <mergeCell ref="J76:O76"/>
    <mergeCell ref="J77:O77"/>
    <mergeCell ref="J78:O78"/>
    <mergeCell ref="J79:O80"/>
    <mergeCell ref="J81:O82"/>
    <mergeCell ref="I79:I80"/>
    <mergeCell ref="C82:G82"/>
    <mergeCell ref="I81:I82"/>
    <mergeCell ref="A74:P74"/>
    <mergeCell ref="A37:B38"/>
    <mergeCell ref="A39:B40"/>
    <mergeCell ref="A47:B48"/>
    <mergeCell ref="A49:B50"/>
    <mergeCell ref="A51:B52"/>
    <mergeCell ref="A53:B54"/>
    <mergeCell ref="A41:B42"/>
    <mergeCell ref="A45:B46"/>
    <mergeCell ref="A43:B44"/>
    <mergeCell ref="H117:J118"/>
    <mergeCell ref="H120:J121"/>
    <mergeCell ref="F123:H124"/>
    <mergeCell ref="J65:O65"/>
    <mergeCell ref="J66:O66"/>
    <mergeCell ref="J67:O67"/>
    <mergeCell ref="A70:P70"/>
    <mergeCell ref="J69:O69"/>
    <mergeCell ref="A112:D113"/>
    <mergeCell ref="E112:P113"/>
    <mergeCell ref="J52:P52"/>
    <mergeCell ref="U40:U41"/>
    <mergeCell ref="V40:AH40"/>
    <mergeCell ref="V41:AA41"/>
    <mergeCell ref="AB41:AH41"/>
    <mergeCell ref="A57:P57"/>
    <mergeCell ref="C43:P43"/>
    <mergeCell ref="C44:I44"/>
    <mergeCell ref="J44:P44"/>
    <mergeCell ref="C41:P41"/>
    <mergeCell ref="C42:I42"/>
    <mergeCell ref="J42:P42"/>
    <mergeCell ref="C39:P39"/>
    <mergeCell ref="C40:I40"/>
    <mergeCell ref="J40:P40"/>
    <mergeCell ref="C47:P47"/>
    <mergeCell ref="C45:P45"/>
    <mergeCell ref="C46:I46"/>
    <mergeCell ref="J46:P46"/>
    <mergeCell ref="C52:I52"/>
    <mergeCell ref="J50:P50"/>
    <mergeCell ref="C38:I38"/>
    <mergeCell ref="J38:P38"/>
    <mergeCell ref="A114:D114"/>
    <mergeCell ref="E114:P114"/>
    <mergeCell ref="E60:I60"/>
    <mergeCell ref="K60:P60"/>
    <mergeCell ref="A73:D73"/>
    <mergeCell ref="E73:P73"/>
    <mergeCell ref="C53:P53"/>
    <mergeCell ref="J68:O68"/>
    <mergeCell ref="A63:P63"/>
    <mergeCell ref="A71:D72"/>
    <mergeCell ref="A64:P64"/>
    <mergeCell ref="A75:P75"/>
    <mergeCell ref="C65:G65"/>
    <mergeCell ref="C66:G66"/>
    <mergeCell ref="C67:G67"/>
    <mergeCell ref="C68:G68"/>
    <mergeCell ref="A7:F7"/>
    <mergeCell ref="G7:P7"/>
    <mergeCell ref="A8:F8"/>
    <mergeCell ref="G8:P8"/>
    <mergeCell ref="A9:F9"/>
    <mergeCell ref="A62:P62"/>
    <mergeCell ref="G9:K9"/>
    <mergeCell ref="L9:M9"/>
    <mergeCell ref="E17:I18"/>
    <mergeCell ref="J17:P17"/>
    <mergeCell ref="J10:K10"/>
    <mergeCell ref="G10:I10"/>
    <mergeCell ref="N9:P9"/>
    <mergeCell ref="A16:P16"/>
    <mergeCell ref="A10:F10"/>
    <mergeCell ref="L10:P10"/>
    <mergeCell ref="A12:P12"/>
    <mergeCell ref="A13:P13"/>
    <mergeCell ref="A14:P14"/>
    <mergeCell ref="J21:P21"/>
    <mergeCell ref="J22:P22"/>
    <mergeCell ref="A21:D22"/>
    <mergeCell ref="E21:I22"/>
    <mergeCell ref="A17:D18"/>
    <mergeCell ref="J18:P18"/>
    <mergeCell ref="A25:D28"/>
    <mergeCell ref="E25:P28"/>
    <mergeCell ref="A19:D20"/>
    <mergeCell ref="J19:P19"/>
    <mergeCell ref="E19:I20"/>
    <mergeCell ref="A23:D24"/>
    <mergeCell ref="E23:I24"/>
    <mergeCell ref="J23:P23"/>
    <mergeCell ref="J24:P24"/>
    <mergeCell ref="J20:P20"/>
    <mergeCell ref="M35:P35"/>
    <mergeCell ref="A35:L35"/>
    <mergeCell ref="A29:D30"/>
    <mergeCell ref="E29:F30"/>
    <mergeCell ref="G29:P29"/>
    <mergeCell ref="G30:P30"/>
    <mergeCell ref="J36:P36"/>
    <mergeCell ref="E31:F32"/>
    <mergeCell ref="E33:F34"/>
    <mergeCell ref="G31:P31"/>
    <mergeCell ref="G32:P32"/>
    <mergeCell ref="C36:I36"/>
    <mergeCell ref="A33:D34"/>
    <mergeCell ref="A31:D32"/>
    <mergeCell ref="G33:P33"/>
    <mergeCell ref="G34:P34"/>
    <mergeCell ref="A59:D59"/>
    <mergeCell ref="E59:I59"/>
    <mergeCell ref="K59:M59"/>
    <mergeCell ref="N58:P58"/>
    <mergeCell ref="N59:P59"/>
    <mergeCell ref="C56:I56"/>
    <mergeCell ref="J56:P56"/>
    <mergeCell ref="A55:B56"/>
    <mergeCell ref="J54:P54"/>
    <mergeCell ref="C37:P37"/>
    <mergeCell ref="A36:B36"/>
    <mergeCell ref="C50:I50"/>
    <mergeCell ref="J48:P48"/>
    <mergeCell ref="C55:P55"/>
    <mergeCell ref="C54:I54"/>
    <mergeCell ref="C51:P51"/>
    <mergeCell ref="C49:P49"/>
    <mergeCell ref="C48:I48"/>
    <mergeCell ref="I123:P124"/>
    <mergeCell ref="D123:E124"/>
    <mergeCell ref="A123:C124"/>
    <mergeCell ref="A116:P116"/>
    <mergeCell ref="A120:D121"/>
    <mergeCell ref="E120:G121"/>
    <mergeCell ref="K120:L120"/>
    <mergeCell ref="M120:P120"/>
    <mergeCell ref="K121:L121"/>
    <mergeCell ref="M121:P121"/>
    <mergeCell ref="A117:D118"/>
    <mergeCell ref="K117:P118"/>
    <mergeCell ref="E117:G118"/>
    <mergeCell ref="C76:G76"/>
    <mergeCell ref="C77:G77"/>
    <mergeCell ref="C78:G78"/>
    <mergeCell ref="C79:G79"/>
    <mergeCell ref="C80:G80"/>
    <mergeCell ref="A102:P102"/>
    <mergeCell ref="E98:P99"/>
    <mergeCell ref="A60:D60"/>
    <mergeCell ref="A58:D58"/>
    <mergeCell ref="E58:I58"/>
    <mergeCell ref="K58:M58"/>
    <mergeCell ref="A100:D100"/>
    <mergeCell ref="E100:P100"/>
    <mergeCell ref="A88:P88"/>
    <mergeCell ref="E84:P85"/>
    <mergeCell ref="A87:P87"/>
    <mergeCell ref="E71:P72"/>
    <mergeCell ref="A86:D86"/>
    <mergeCell ref="C81:G81"/>
    <mergeCell ref="E86:I86"/>
    <mergeCell ref="C105:G105"/>
    <mergeCell ref="A84:D85"/>
    <mergeCell ref="J89:O89"/>
    <mergeCell ref="A83:P83"/>
    <mergeCell ref="C89:G89"/>
    <mergeCell ref="C90:G90"/>
    <mergeCell ref="C91:G91"/>
  </mergeCells>
  <conditionalFormatting sqref="E29:F34 A59:D59 M35 E17:I22 E23 I65 B65">
    <cfRule type="containsText" priority="85" dxfId="43" operator="containsText" text="Zvoľte">
      <formula>NOT(ISERROR(SEARCH("Zvoľte",A17)))</formula>
    </cfRule>
  </conditionalFormatting>
  <conditionalFormatting sqref="C37:P37 C39:P39 C43:P43 C47:P47 C49:P49 C53:P53 C51 C45 C41:P41">
    <cfRule type="containsText" priority="83" dxfId="44" operator="containsText" text="Zadajte">
      <formula>NOT(ISERROR(SEARCH("Zadajte",C37)))</formula>
    </cfRule>
    <cfRule type="containsText" priority="84" dxfId="45" operator="containsText" text="Nevypisujte">
      <formula>NOT(ISERROR(SEARCH("Nevypisujte",C37)))</formula>
    </cfRule>
  </conditionalFormatting>
  <conditionalFormatting sqref="AE9:AF10 AE12">
    <cfRule type="containsText" priority="79" dxfId="46" operator="containsText" text="Zvoľte">
      <formula>NOT(ISERROR(SEARCH("Zvoľte",AE9)))</formula>
    </cfRule>
  </conditionalFormatting>
  <conditionalFormatting sqref="Z9:Z11 Z13:Z16">
    <cfRule type="containsText" priority="82" dxfId="46" operator="containsText" text="Zvoľte">
      <formula>NOT(ISERROR(SEARCH("Zvoľte",Z9)))</formula>
    </cfRule>
  </conditionalFormatting>
  <conditionalFormatting sqref="AA9:AB14">
    <cfRule type="containsText" priority="81" dxfId="46" operator="containsText" text="Zvoľte">
      <formula>NOT(ISERROR(SEARCH("Zvoľte",AA9)))</formula>
    </cfRule>
  </conditionalFormatting>
  <conditionalFormatting sqref="AC9:AD12">
    <cfRule type="containsText" priority="80" dxfId="46" operator="containsText" text="Zvoľte">
      <formula>NOT(ISERROR(SEARCH("Zvoľte",AC9)))</formula>
    </cfRule>
  </conditionalFormatting>
  <conditionalFormatting sqref="P23:P24 A23:B23 I23:J24">
    <cfRule type="containsText" priority="78" dxfId="46" operator="containsText" text="Zvoľte">
      <formula>NOT(ISERROR(SEARCH("Zvoľte",A23)))</formula>
    </cfRule>
  </conditionalFormatting>
  <conditionalFormatting sqref="C55:P55">
    <cfRule type="containsText" priority="76" dxfId="44" operator="containsText" text="Zadajte">
      <formula>NOT(ISERROR(SEARCH("Zadajte",C55)))</formula>
    </cfRule>
    <cfRule type="containsText" priority="77" dxfId="45" operator="containsText" text="Nevypisujte">
      <formula>NOT(ISERROR(SEARCH("Nevypisujte",C55)))</formula>
    </cfRule>
  </conditionalFormatting>
  <conditionalFormatting sqref="AE11">
    <cfRule type="containsText" priority="75" dxfId="46" operator="containsText" text="Zvoľte">
      <formula>NOT(ISERROR(SEARCH("Zvoľte",AE11)))</formula>
    </cfRule>
  </conditionalFormatting>
  <conditionalFormatting sqref="AF11">
    <cfRule type="containsText" priority="74" dxfId="46" operator="containsText" text="Zvoľte">
      <formula>NOT(ISERROR(SEARCH("Zvoľte",AF11)))</formula>
    </cfRule>
  </conditionalFormatting>
  <conditionalFormatting sqref="I79 I81">
    <cfRule type="containsText" priority="72" dxfId="43" operator="containsText" text="Zvoľte">
      <formula>NOT(ISERROR(SEARCH("Zvoľte",I79)))</formula>
    </cfRule>
  </conditionalFormatting>
  <conditionalFormatting sqref="B66">
    <cfRule type="containsText" priority="70" dxfId="43" operator="containsText" text="Zvoľte">
      <formula>NOT(ISERROR(SEARCH("Zvoľte",B66)))</formula>
    </cfRule>
  </conditionalFormatting>
  <conditionalFormatting sqref="B67">
    <cfRule type="containsText" priority="69" dxfId="43" operator="containsText" text="Zvoľte">
      <formula>NOT(ISERROR(SEARCH("Zvoľte",B67)))</formula>
    </cfRule>
  </conditionalFormatting>
  <conditionalFormatting sqref="B68">
    <cfRule type="containsText" priority="68" dxfId="43" operator="containsText" text="Zvoľte">
      <formula>NOT(ISERROR(SEARCH("Zvoľte",B68)))</formula>
    </cfRule>
  </conditionalFormatting>
  <conditionalFormatting sqref="B69">
    <cfRule type="containsText" priority="67" dxfId="43" operator="containsText" text="Zvoľte">
      <formula>NOT(ISERROR(SEARCH("Zvoľte",B69)))</formula>
    </cfRule>
  </conditionalFormatting>
  <conditionalFormatting sqref="I66">
    <cfRule type="containsText" priority="66" dxfId="43" operator="containsText" text="Zvoľte">
      <formula>NOT(ISERROR(SEARCH("Zvoľte",I66)))</formula>
    </cfRule>
  </conditionalFormatting>
  <conditionalFormatting sqref="I67">
    <cfRule type="containsText" priority="65" dxfId="43" operator="containsText" text="Zvoľte">
      <formula>NOT(ISERROR(SEARCH("Zvoľte",I67)))</formula>
    </cfRule>
  </conditionalFormatting>
  <conditionalFormatting sqref="I68">
    <cfRule type="containsText" priority="64" dxfId="43" operator="containsText" text="Zvoľte">
      <formula>NOT(ISERROR(SEARCH("Zvoľte",I68)))</formula>
    </cfRule>
  </conditionalFormatting>
  <conditionalFormatting sqref="I69">
    <cfRule type="containsText" priority="63" dxfId="43" operator="containsText" text="Zvoľte">
      <formula>NOT(ISERROR(SEARCH("Zvoľte",I69)))</formula>
    </cfRule>
  </conditionalFormatting>
  <conditionalFormatting sqref="I76:I78">
    <cfRule type="containsText" priority="62" dxfId="43" operator="containsText" text="Zvoľte">
      <formula>NOT(ISERROR(SEARCH("Zvoľte",I76)))</formula>
    </cfRule>
  </conditionalFormatting>
  <conditionalFormatting sqref="B76:B82">
    <cfRule type="containsText" priority="59" dxfId="43" operator="containsText" text="Zvoľte">
      <formula>NOT(ISERROR(SEARCH("Zvoľte",B76)))</formula>
    </cfRule>
  </conditionalFormatting>
  <conditionalFormatting sqref="I89:I96">
    <cfRule type="containsText" priority="46" dxfId="43" operator="containsText" text="Zvoľte">
      <formula>NOT(ISERROR(SEARCH("Zvoľte",I89)))</formula>
    </cfRule>
  </conditionalFormatting>
  <conditionalFormatting sqref="B89:B96">
    <cfRule type="containsText" priority="39" dxfId="43" operator="containsText" text="Zvoľte">
      <formula>NOT(ISERROR(SEARCH("Zvoľte",B89)))</formula>
    </cfRule>
  </conditionalFormatting>
  <conditionalFormatting sqref="I103:I110">
    <cfRule type="containsText" priority="31" dxfId="43" operator="containsText" text="Zvoľte">
      <formula>NOT(ISERROR(SEARCH("Zvoľte",I103)))</formula>
    </cfRule>
  </conditionalFormatting>
  <conditionalFormatting sqref="B103:B110">
    <cfRule type="containsText" priority="30" dxfId="43" operator="containsText" text="Zvoľte">
      <formula>NOT(ISERROR(SEARCH("Zvoľte",B103)))</formula>
    </cfRule>
  </conditionalFormatting>
  <conditionalFormatting sqref="A70">
    <cfRule type="containsText" priority="4" dxfId="47" operator="containsText" text="Zvoľte">
      <formula>NOT(ISERROR(SEARCH("Zvoľte",A70)))</formula>
    </cfRule>
  </conditionalFormatting>
  <conditionalFormatting sqref="A83">
    <cfRule type="containsText" priority="3" dxfId="47" operator="containsText" text="Zvoľte">
      <formula>NOT(ISERROR(SEARCH("Zvoľte",A83)))</formula>
    </cfRule>
  </conditionalFormatting>
  <conditionalFormatting sqref="A97">
    <cfRule type="containsText" priority="2" dxfId="47" operator="containsText" text="Zvoľte">
      <formula>NOT(ISERROR(SEARCH("Zvoľte",A97)))</formula>
    </cfRule>
  </conditionalFormatting>
  <conditionalFormatting sqref="A111">
    <cfRule type="containsText" priority="1" dxfId="47" operator="containsText" text="Zvoľte">
      <formula>NOT(ISERROR(SEARCH("Zvoľte",A111)))</formula>
    </cfRule>
  </conditionalFormatting>
  <dataValidations count="10">
    <dataValidation type="list" allowBlank="1" showInputMessage="1" showErrorMessage="1" sqref="A59:D59">
      <formula1>$AH$9:$AH$17</formula1>
    </dataValidation>
    <dataValidation type="list" allowBlank="1" showInputMessage="1" showErrorMessage="1" sqref="E31:F32">
      <formula1>$AC$9:$AC$12</formula1>
    </dataValidation>
    <dataValidation type="list" allowBlank="1" showInputMessage="1" showErrorMessage="1" sqref="E17:I18">
      <formula1>$U$9:$U$16</formula1>
    </dataValidation>
    <dataValidation type="list" allowBlank="1" showInputMessage="1" showErrorMessage="1" sqref="E19:I20">
      <formula1>$W$9:$W$13</formula1>
    </dataValidation>
    <dataValidation type="list" allowBlank="1" showInputMessage="1" showErrorMessage="1" sqref="E21:I22">
      <formula1>$Y$9:$Y$17</formula1>
    </dataValidation>
    <dataValidation type="list" allowBlank="1" showInputMessage="1" showErrorMessage="1" sqref="E29:F30">
      <formula1>$AA$9:$AA$14</formula1>
    </dataValidation>
    <dataValidation type="list" allowBlank="1" showInputMessage="1" showErrorMessage="1" sqref="M35:P35">
      <formula1>$AG$9:$AG$19</formula1>
    </dataValidation>
    <dataValidation type="list" allowBlank="1" showInputMessage="1" showErrorMessage="1" sqref="E23:I24">
      <formula1>$AJ$9:$AJ$24</formula1>
    </dataValidation>
    <dataValidation type="list" allowBlank="1" showInputMessage="1" showErrorMessage="1" sqref="E33:F34">
      <formula1>$AE$9:$AE$12</formula1>
    </dataValidation>
    <dataValidation type="list" allowBlank="1" showInputMessage="1" showErrorMessage="1" sqref="B65:B69 I65:I69 I76:I79 I103:I110 I81 B89:B96 I89:I96 B103:B110 B76:B82">
      <formula1>"áno,nie,Zvoľte"</formula1>
    </dataValidation>
  </dataValidations>
  <printOptions/>
  <pageMargins left="0.25" right="0.25" top="0.75" bottom="0.75" header="0.3" footer="0.3"/>
  <pageSetup fitToHeight="0" fitToWidth="0" horizontalDpi="600" verticalDpi="600" orientation="portrait" paperSize="9" scale="95" r:id="rId4"/>
  <rowBreaks count="6" manualBreakCount="6">
    <brk id="25" max="15" man="1"/>
    <brk id="38" max="15" man="1"/>
    <brk id="46" max="15" man="1"/>
    <brk id="54" max="15" man="1"/>
    <brk id="78" max="15" man="1"/>
    <brk id="100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BB107"/>
  <sheetViews>
    <sheetView zoomScalePageLayoutView="0" workbookViewId="0" topLeftCell="A76">
      <selection activeCell="P75" sqref="P75:Q86"/>
    </sheetView>
  </sheetViews>
  <sheetFormatPr defaultColWidth="9.140625" defaultRowHeight="15"/>
  <cols>
    <col min="1" max="1" width="7.28125" style="0" customWidth="1"/>
    <col min="2" max="2" width="8.28125" style="0" customWidth="1"/>
    <col min="3" max="3" width="3.00390625" style="0" customWidth="1"/>
    <col min="5" max="5" width="9.421875" style="0" customWidth="1"/>
    <col min="7" max="7" width="8.8515625" style="0" customWidth="1"/>
    <col min="8" max="8" width="10.421875" style="0" customWidth="1"/>
    <col min="9" max="9" width="8.8515625" style="0" customWidth="1"/>
    <col min="10" max="10" width="6.57421875" style="0" customWidth="1"/>
    <col min="11" max="11" width="8.421875" style="0" customWidth="1"/>
    <col min="12" max="12" width="2.28125" style="0" customWidth="1"/>
    <col min="13" max="13" width="2.8515625" style="0" customWidth="1"/>
    <col min="14" max="14" width="4.421875" style="0" customWidth="1"/>
    <col min="15" max="18" width="8.8515625" style="0" customWidth="1"/>
    <col min="19" max="19" width="22.00390625" style="68" customWidth="1"/>
    <col min="20" max="20" width="17.8515625" style="68" customWidth="1"/>
    <col min="21" max="21" width="13.57421875" style="68" customWidth="1"/>
    <col min="22" max="22" width="18.00390625" style="68" customWidth="1"/>
    <col min="23" max="30" width="17.28125" style="68" customWidth="1"/>
    <col min="31" max="32" width="17.28125" style="50" customWidth="1"/>
    <col min="33" max="33" width="8.8515625" style="68" customWidth="1"/>
    <col min="34" max="39" width="8.8515625" style="0" customWidth="1"/>
    <col min="40" max="40" width="27.421875" style="0" customWidth="1"/>
    <col min="41" max="42" width="8.8515625" style="32" customWidth="1"/>
    <col min="43" max="43" width="8.8515625" style="0" customWidth="1"/>
    <col min="44" max="44" width="29.421875" style="68" customWidth="1"/>
    <col min="45" max="45" width="14.421875" style="0" customWidth="1"/>
    <col min="46" max="47" width="8.7109375" style="0" customWidth="1"/>
    <col min="48" max="48" width="14.421875" style="0" customWidth="1"/>
    <col min="49" max="49" width="14.421875" style="68" customWidth="1"/>
    <col min="50" max="51" width="10.28125" style="0" customWidth="1"/>
    <col min="52" max="53" width="14.421875" style="0" customWidth="1"/>
    <col min="54" max="54" width="10.00390625" style="0" customWidth="1"/>
    <col min="55" max="57" width="8.8515625" style="0" customWidth="1"/>
    <col min="58" max="101" width="9.140625" style="0" customWidth="1"/>
    <col min="102" max="102" width="0.2890625" style="0" customWidth="1"/>
  </cols>
  <sheetData>
    <row r="1" ht="15"/>
    <row r="2" ht="15"/>
    <row r="3" ht="15"/>
    <row r="4" ht="15"/>
    <row r="5" ht="15"/>
    <row r="6" ht="27" customHeight="1" thickBot="1"/>
    <row r="7" spans="1:54" ht="15" customHeight="1">
      <c r="A7" s="338" t="s">
        <v>0</v>
      </c>
      <c r="B7" s="340"/>
      <c r="C7" s="340"/>
      <c r="D7" s="340"/>
      <c r="E7" s="341"/>
      <c r="F7" s="342" t="s">
        <v>297</v>
      </c>
      <c r="G7" s="344"/>
      <c r="H7" s="344"/>
      <c r="I7" s="344"/>
      <c r="J7" s="344"/>
      <c r="K7" s="344"/>
      <c r="L7" s="344"/>
      <c r="M7" s="344"/>
      <c r="N7" s="345"/>
      <c r="S7" s="59" t="s">
        <v>99</v>
      </c>
      <c r="T7" s="60"/>
      <c r="U7" s="59" t="s">
        <v>126</v>
      </c>
      <c r="V7" s="60"/>
      <c r="W7" s="59" t="s">
        <v>127</v>
      </c>
      <c r="X7" s="59"/>
      <c r="Y7" s="59" t="s">
        <v>80</v>
      </c>
      <c r="Z7" s="60"/>
      <c r="AA7" s="59" t="s">
        <v>130</v>
      </c>
      <c r="AB7" s="60"/>
      <c r="AC7" s="59" t="s">
        <v>132</v>
      </c>
      <c r="AD7" s="80"/>
      <c r="AE7" s="75" t="s">
        <v>205</v>
      </c>
      <c r="AF7" s="61" t="s">
        <v>139</v>
      </c>
      <c r="AG7" s="60"/>
      <c r="AH7" t="s">
        <v>231</v>
      </c>
      <c r="AN7" s="29" t="s">
        <v>94</v>
      </c>
      <c r="AO7" s="35">
        <f>IF(Hárok2!E7="","",Hárok2!E7)</f>
      </c>
      <c r="AP7" s="33"/>
      <c r="AR7" s="76" t="s">
        <v>16</v>
      </c>
      <c r="AS7" s="35">
        <f>IF(Hárok2!E20="","",Hárok2!E20)</f>
      </c>
      <c r="AT7" s="34"/>
      <c r="AV7" s="31" t="s">
        <v>28</v>
      </c>
      <c r="AW7" s="71">
        <f>IF(Hárok2!E35="","",Hárok2!E35)</f>
      </c>
      <c r="AX7" s="34"/>
      <c r="AZ7" s="31" t="s">
        <v>97</v>
      </c>
      <c r="BA7" s="35">
        <f>IF(Hárok2!E54="","",Hárok2!E54)</f>
      </c>
      <c r="BB7" s="34"/>
    </row>
    <row r="8" spans="1:54" ht="30">
      <c r="A8" s="346" t="s">
        <v>1</v>
      </c>
      <c r="B8" s="348"/>
      <c r="C8" s="348"/>
      <c r="D8" s="348"/>
      <c r="E8" s="349"/>
      <c r="F8" s="350" t="s">
        <v>2</v>
      </c>
      <c r="G8" s="351"/>
      <c r="H8" s="351"/>
      <c r="I8" s="351"/>
      <c r="J8" s="351"/>
      <c r="K8" s="351"/>
      <c r="L8" s="351"/>
      <c r="M8" s="351"/>
      <c r="N8" s="352"/>
      <c r="S8" s="78" t="s">
        <v>150</v>
      </c>
      <c r="T8" s="79" t="s">
        <v>204</v>
      </c>
      <c r="U8" s="78" t="s">
        <v>150</v>
      </c>
      <c r="V8" s="79" t="s">
        <v>204</v>
      </c>
      <c r="W8" s="78" t="s">
        <v>150</v>
      </c>
      <c r="X8" s="79" t="s">
        <v>204</v>
      </c>
      <c r="Y8" s="78" t="s">
        <v>150</v>
      </c>
      <c r="Z8" s="79" t="s">
        <v>204</v>
      </c>
      <c r="AA8" s="78" t="s">
        <v>150</v>
      </c>
      <c r="AB8" s="79" t="s">
        <v>204</v>
      </c>
      <c r="AC8" s="78" t="s">
        <v>150</v>
      </c>
      <c r="AD8" s="79" t="s">
        <v>204</v>
      </c>
      <c r="AE8" s="78" t="s">
        <v>150</v>
      </c>
      <c r="AF8" s="78" t="s">
        <v>150</v>
      </c>
      <c r="AG8" s="60"/>
      <c r="AH8" t="s">
        <v>150</v>
      </c>
      <c r="AI8" t="s">
        <v>204</v>
      </c>
      <c r="AN8" s="30" t="s">
        <v>7</v>
      </c>
      <c r="AO8" s="35" t="str">
        <f>IF(Hárok2!E8="","",Hárok2!E8)</f>
        <v>D201+D203; </v>
      </c>
      <c r="AP8" s="34" t="b">
        <v>1</v>
      </c>
      <c r="AR8" s="60" t="s">
        <v>18</v>
      </c>
      <c r="AS8" s="35" t="str">
        <f>IF(Hárok2!E21="","",Hárok2!E21)</f>
        <v> D101; </v>
      </c>
      <c r="AT8" s="34" t="b">
        <v>0</v>
      </c>
      <c r="AV8" s="28" t="s">
        <v>164</v>
      </c>
      <c r="AW8" s="71" t="str">
        <f>IF(Hárok2!E36="","",Hárok2!E36)</f>
        <v> D303+D304+D305+D316+D203; </v>
      </c>
      <c r="AX8" s="34" t="b">
        <v>0</v>
      </c>
      <c r="AZ8" s="28" t="s">
        <v>42</v>
      </c>
      <c r="BA8" s="35" t="str">
        <f>IF(Hárok2!E55="","",Hárok2!E55)</f>
        <v> D402; </v>
      </c>
      <c r="BB8" s="34" t="b">
        <v>0</v>
      </c>
    </row>
    <row r="9" spans="1:54" ht="28.5" customHeight="1">
      <c r="A9" s="346" t="s">
        <v>120</v>
      </c>
      <c r="B9" s="347"/>
      <c r="C9" s="347"/>
      <c r="D9" s="347"/>
      <c r="E9" s="349"/>
      <c r="F9" s="356"/>
      <c r="G9" s="356"/>
      <c r="H9" s="356"/>
      <c r="I9" s="356"/>
      <c r="J9" s="357" t="s">
        <v>3</v>
      </c>
      <c r="K9" s="358"/>
      <c r="L9" s="321" t="s">
        <v>263</v>
      </c>
      <c r="M9" s="322"/>
      <c r="N9" s="323"/>
      <c r="R9" t="s">
        <v>17</v>
      </c>
      <c r="S9" s="62" t="s">
        <v>207</v>
      </c>
      <c r="T9" s="40" t="s">
        <v>208</v>
      </c>
      <c r="U9" s="62" t="s">
        <v>215</v>
      </c>
      <c r="V9" s="40" t="s">
        <v>216</v>
      </c>
      <c r="W9" s="63" t="s">
        <v>65</v>
      </c>
      <c r="X9" s="98" t="s">
        <v>271</v>
      </c>
      <c r="Y9" s="89" t="s">
        <v>203</v>
      </c>
      <c r="Z9" s="45" t="s">
        <v>276</v>
      </c>
      <c r="AA9" s="90" t="s">
        <v>277</v>
      </c>
      <c r="AB9" s="91" t="s">
        <v>286</v>
      </c>
      <c r="AC9" s="89" t="s">
        <v>288</v>
      </c>
      <c r="AD9" s="93" t="s">
        <v>296</v>
      </c>
      <c r="AE9" s="100">
        <v>1</v>
      </c>
      <c r="AF9" s="81" t="s">
        <v>140</v>
      </c>
      <c r="AG9" s="60"/>
      <c r="AH9" t="s">
        <v>232</v>
      </c>
      <c r="AI9" t="s">
        <v>233</v>
      </c>
      <c r="AN9" s="30" t="s">
        <v>95</v>
      </c>
      <c r="AO9" s="35" t="str">
        <f>IF(Hárok2!E9="","",Hárok2!E9)</f>
        <v>D201+D203+D405; </v>
      </c>
      <c r="AP9" s="34" t="b">
        <v>1</v>
      </c>
      <c r="AR9" s="60" t="s">
        <v>19</v>
      </c>
      <c r="AS9" s="35" t="str">
        <f>IF(Hárok2!E22="","",Hárok2!E22)</f>
        <v> D101; </v>
      </c>
      <c r="AT9" s="34" t="b">
        <v>0</v>
      </c>
      <c r="AV9" s="28" t="s">
        <v>29</v>
      </c>
      <c r="AW9" s="71" t="str">
        <f>IF(Hárok2!E37="","",Hárok2!E37)</f>
        <v> D301+D310+D316+D317; </v>
      </c>
      <c r="AX9" s="34" t="b">
        <v>0</v>
      </c>
      <c r="AZ9" s="28" t="s">
        <v>43</v>
      </c>
      <c r="BA9" s="35" t="str">
        <f>IF(Hárok2!E56="","",Hárok2!E56)</f>
        <v> D402; </v>
      </c>
      <c r="BB9" s="34" t="b">
        <v>0</v>
      </c>
    </row>
    <row r="10" spans="1:54" ht="28.5" customHeight="1" thickBot="1">
      <c r="A10" s="329" t="s">
        <v>121</v>
      </c>
      <c r="B10" s="330"/>
      <c r="C10" s="330"/>
      <c r="D10" s="330"/>
      <c r="E10" s="331"/>
      <c r="F10" s="318" t="s">
        <v>122</v>
      </c>
      <c r="G10" s="320"/>
      <c r="H10" s="316" t="s">
        <v>4</v>
      </c>
      <c r="I10" s="317"/>
      <c r="J10" s="332" t="s">
        <v>5</v>
      </c>
      <c r="K10" s="332"/>
      <c r="L10" s="333"/>
      <c r="M10" s="333"/>
      <c r="N10" s="334"/>
      <c r="R10" t="s">
        <v>17</v>
      </c>
      <c r="S10" s="62" t="s">
        <v>209</v>
      </c>
      <c r="T10" s="40" t="s">
        <v>264</v>
      </c>
      <c r="U10" s="62" t="s">
        <v>217</v>
      </c>
      <c r="V10" s="40" t="s">
        <v>218</v>
      </c>
      <c r="W10" s="63" t="s">
        <v>66</v>
      </c>
      <c r="X10" s="88" t="s">
        <v>227</v>
      </c>
      <c r="Y10" s="89" t="s">
        <v>129</v>
      </c>
      <c r="Z10" s="45" t="s">
        <v>290</v>
      </c>
      <c r="AA10" s="90" t="s">
        <v>278</v>
      </c>
      <c r="AB10" s="91" t="s">
        <v>287</v>
      </c>
      <c r="AC10" s="94" t="s">
        <v>289</v>
      </c>
      <c r="AD10" s="95" t="s">
        <v>291</v>
      </c>
      <c r="AE10" s="85">
        <v>2</v>
      </c>
      <c r="AF10" s="81" t="s">
        <v>141</v>
      </c>
      <c r="AG10" s="60"/>
      <c r="AH10" t="s">
        <v>234</v>
      </c>
      <c r="AI10" t="s">
        <v>235</v>
      </c>
      <c r="AN10" s="30" t="s">
        <v>8</v>
      </c>
      <c r="AO10" s="35" t="str">
        <f>IF(Hárok2!E10="","",Hárok2!E10)</f>
        <v>D201+D203+D204; </v>
      </c>
      <c r="AP10" s="34" t="b">
        <v>0</v>
      </c>
      <c r="AR10" s="60" t="s">
        <v>20</v>
      </c>
      <c r="AS10" s="35" t="str">
        <f>IF(Hárok2!E23="","",Hárok2!E23)</f>
        <v> D102; </v>
      </c>
      <c r="AT10" s="34" t="b">
        <v>0</v>
      </c>
      <c r="AV10" s="28" t="s">
        <v>85</v>
      </c>
      <c r="AW10" s="71" t="str">
        <f>IF(Hárok2!E38="","",Hárok2!E38)</f>
        <v> D301; </v>
      </c>
      <c r="AX10" s="34" t="b">
        <v>0</v>
      </c>
      <c r="AZ10" s="73" t="s">
        <v>44</v>
      </c>
      <c r="BA10" s="35" t="str">
        <f>IF(Hárok2!E57="","",Hárok2!E57)</f>
        <v> D403; </v>
      </c>
      <c r="BB10" s="34" t="b">
        <v>0</v>
      </c>
    </row>
    <row r="11" spans="19:54" ht="30.75" thickBot="1">
      <c r="S11" s="62" t="s">
        <v>210</v>
      </c>
      <c r="T11" s="40" t="s">
        <v>265</v>
      </c>
      <c r="U11" s="62" t="s">
        <v>219</v>
      </c>
      <c r="V11" s="40" t="s">
        <v>270</v>
      </c>
      <c r="W11" s="63" t="s">
        <v>222</v>
      </c>
      <c r="X11" s="88" t="s">
        <v>228</v>
      </c>
      <c r="Y11" s="64" t="s">
        <v>280</v>
      </c>
      <c r="Z11" s="45" t="s">
        <v>283</v>
      </c>
      <c r="AA11" s="92" t="s">
        <v>279</v>
      </c>
      <c r="AB11" s="46" t="s">
        <v>131</v>
      </c>
      <c r="AC11" s="87" t="s">
        <v>282</v>
      </c>
      <c r="AD11" s="44" t="s">
        <v>285</v>
      </c>
      <c r="AE11" s="84">
        <v>3</v>
      </c>
      <c r="AF11" s="66" t="s">
        <v>142</v>
      </c>
      <c r="AG11" s="60"/>
      <c r="AH11" t="s">
        <v>236</v>
      </c>
      <c r="AI11" t="s">
        <v>237</v>
      </c>
      <c r="AN11" s="30" t="s">
        <v>9</v>
      </c>
      <c r="AO11" s="35" t="str">
        <f>IF(Hárok2!E11="","",Hárok2!E11)</f>
        <v>D201+D203+D204; </v>
      </c>
      <c r="AP11" s="34" t="b">
        <v>0</v>
      </c>
      <c r="AR11" s="60" t="s">
        <v>21</v>
      </c>
      <c r="AS11" s="35" t="str">
        <f>IF(Hárok2!E24="","",Hárok2!E24)</f>
        <v> D101+D102; </v>
      </c>
      <c r="AT11" s="34" t="b">
        <v>0</v>
      </c>
      <c r="AV11" s="28" t="s">
        <v>30</v>
      </c>
      <c r="AW11" s="71" t="str">
        <f>IF(Hárok2!E39="","",Hárok2!E39)</f>
        <v> D304+D305+D306+D311; </v>
      </c>
      <c r="AX11" s="34" t="b">
        <v>0</v>
      </c>
      <c r="AZ11" s="73" t="s">
        <v>45</v>
      </c>
      <c r="BA11" s="35" t="str">
        <f>IF(Hárok2!E58="","",Hárok2!E58)</f>
        <v> D403; </v>
      </c>
      <c r="BB11" s="34" t="b">
        <v>0</v>
      </c>
    </row>
    <row r="12" spans="1:54" ht="16.5" thickBot="1">
      <c r="A12" s="335" t="s">
        <v>6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7"/>
      <c r="S12" s="62" t="s">
        <v>211</v>
      </c>
      <c r="T12" s="40" t="s">
        <v>266</v>
      </c>
      <c r="U12" s="67" t="s">
        <v>220</v>
      </c>
      <c r="V12" s="43" t="s">
        <v>221</v>
      </c>
      <c r="W12" s="65" t="s">
        <v>223</v>
      </c>
      <c r="X12" s="98" t="s">
        <v>272</v>
      </c>
      <c r="Y12" s="86" t="s">
        <v>281</v>
      </c>
      <c r="Z12" s="45" t="s">
        <v>284</v>
      </c>
      <c r="AA12" s="28" t="s">
        <v>119</v>
      </c>
      <c r="AB12" s="28"/>
      <c r="AC12" s="28" t="s">
        <v>119</v>
      </c>
      <c r="AD12" s="74"/>
      <c r="AE12" s="84">
        <v>4</v>
      </c>
      <c r="AF12" s="81" t="s">
        <v>143</v>
      </c>
      <c r="AG12" s="60"/>
      <c r="AH12" t="s">
        <v>238</v>
      </c>
      <c r="AI12" t="s">
        <v>239</v>
      </c>
      <c r="AN12" s="30" t="s">
        <v>10</v>
      </c>
      <c r="AO12" s="35" t="str">
        <f>IF(Hárok2!E12="","",Hárok2!E12)</f>
        <v>D201+D203+D204; </v>
      </c>
      <c r="AP12" s="34" t="b">
        <v>0</v>
      </c>
      <c r="AR12" s="60" t="s">
        <v>22</v>
      </c>
      <c r="AS12" s="35" t="str">
        <f>IF(Hárok2!E25="","",Hárok2!E25)</f>
        <v> D103+D104; </v>
      </c>
      <c r="AT12" s="34" t="b">
        <v>0</v>
      </c>
      <c r="AV12" s="28" t="s">
        <v>31</v>
      </c>
      <c r="AW12" s="71" t="str">
        <f>IF(Hárok2!E40="","",Hárok2!E40)</f>
        <v> D304+D305+D308+D315; </v>
      </c>
      <c r="AX12" s="34" t="b">
        <v>0</v>
      </c>
      <c r="AZ12" s="73" t="s">
        <v>46</v>
      </c>
      <c r="BA12" s="35" t="str">
        <f>IF(Hárok2!E59="","",Hárok2!E59)</f>
        <v> D404; </v>
      </c>
      <c r="BB12" s="34" t="b">
        <v>0</v>
      </c>
    </row>
    <row r="13" spans="1:54" ht="16.5" thickBot="1">
      <c r="A13" s="335" t="s">
        <v>206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7"/>
      <c r="S13" s="62" t="s">
        <v>212</v>
      </c>
      <c r="T13" s="41" t="s">
        <v>267</v>
      </c>
      <c r="U13" s="60" t="s">
        <v>119</v>
      </c>
      <c r="V13" s="60"/>
      <c r="W13" s="60" t="s">
        <v>224</v>
      </c>
      <c r="X13" s="98" t="s">
        <v>273</v>
      </c>
      <c r="Y13" s="87" t="s">
        <v>282</v>
      </c>
      <c r="Z13" s="44" t="s">
        <v>285</v>
      </c>
      <c r="AA13" s="60"/>
      <c r="AB13" s="60"/>
      <c r="AC13" s="60"/>
      <c r="AD13" s="74"/>
      <c r="AE13" s="84">
        <v>5</v>
      </c>
      <c r="AF13" s="81" t="s">
        <v>144</v>
      </c>
      <c r="AG13" s="60"/>
      <c r="AH13" t="s">
        <v>240</v>
      </c>
      <c r="AI13" t="s">
        <v>241</v>
      </c>
      <c r="AN13" s="28" t="s">
        <v>11</v>
      </c>
      <c r="AO13" s="35" t="str">
        <f>IF(Hárok2!E13="","",Hárok2!E13)</f>
        <v>D201+D203+D204; </v>
      </c>
      <c r="AP13" s="34" t="b">
        <v>0</v>
      </c>
      <c r="AR13" s="77" t="s">
        <v>23</v>
      </c>
      <c r="AS13" s="35" t="str">
        <f>IF(Hárok2!E26="","",Hárok2!E26)</f>
        <v> D103+D104; </v>
      </c>
      <c r="AT13" s="34" t="b">
        <v>0</v>
      </c>
      <c r="AV13" s="28" t="s">
        <v>32</v>
      </c>
      <c r="AW13" s="71" t="str">
        <f>IF(Hárok2!E41="","",Hárok2!E41)</f>
        <v> D301+D304+D306+D310+D311+D314+D315+D316+D317; </v>
      </c>
      <c r="AX13" s="34" t="b">
        <v>0</v>
      </c>
      <c r="AZ13" s="73" t="s">
        <v>47</v>
      </c>
      <c r="BA13" s="35" t="str">
        <f>IF(Hárok2!E60="","",Hárok2!E60)</f>
        <v> D406; </v>
      </c>
      <c r="BB13" s="34" t="b">
        <v>0</v>
      </c>
    </row>
    <row r="14" spans="1:54" ht="16.5" thickBot="1">
      <c r="A14" s="335" t="s">
        <v>262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7"/>
      <c r="S14" s="62" t="s">
        <v>213</v>
      </c>
      <c r="T14" s="41" t="s">
        <v>268</v>
      </c>
      <c r="U14" s="60"/>
      <c r="V14" s="60"/>
      <c r="W14" s="60" t="s">
        <v>225</v>
      </c>
      <c r="X14" s="88" t="s">
        <v>229</v>
      </c>
      <c r="Y14" s="28" t="s">
        <v>119</v>
      </c>
      <c r="Z14" s="72"/>
      <c r="AA14" s="60"/>
      <c r="AB14" s="60"/>
      <c r="AC14" s="60"/>
      <c r="AD14" s="74"/>
      <c r="AE14" s="84">
        <v>6</v>
      </c>
      <c r="AF14" s="81" t="s">
        <v>145</v>
      </c>
      <c r="AG14" s="60"/>
      <c r="AH14" t="s">
        <v>242</v>
      </c>
      <c r="AI14" t="s">
        <v>243</v>
      </c>
      <c r="AN14" s="28" t="s">
        <v>12</v>
      </c>
      <c r="AO14" s="35" t="str">
        <f>IF(Hárok2!E14="","",Hárok2!E14)</f>
        <v>D201+D203+D204; </v>
      </c>
      <c r="AP14" s="34" t="b">
        <v>0</v>
      </c>
      <c r="AR14" s="77" t="s">
        <v>24</v>
      </c>
      <c r="AS14" s="35" t="str">
        <f>IF(Hárok2!E27="","",Hárok2!E27)</f>
        <v> D105; </v>
      </c>
      <c r="AT14" s="34" t="b">
        <v>0</v>
      </c>
      <c r="AV14" s="28" t="s">
        <v>33</v>
      </c>
      <c r="AW14" s="71" t="str">
        <f>IF(Hárok2!E42="","",Hárok2!E42)</f>
        <v> D304+D305+D306+D311; </v>
      </c>
      <c r="AX14" s="34" t="b">
        <v>0</v>
      </c>
      <c r="AZ14" s="28" t="s">
        <v>48</v>
      </c>
      <c r="BA14" s="35" t="str">
        <f>IF(Hárok2!E61="","",Hárok2!E61)</f>
        <v> D406; </v>
      </c>
      <c r="BB14" s="34" t="b">
        <v>0</v>
      </c>
    </row>
    <row r="15" spans="19:54" ht="9.75" customHeight="1" thickBot="1">
      <c r="S15" s="67" t="s">
        <v>214</v>
      </c>
      <c r="T15" s="42" t="s">
        <v>269</v>
      </c>
      <c r="U15" s="60"/>
      <c r="V15" s="60"/>
      <c r="W15" s="60" t="s">
        <v>226</v>
      </c>
      <c r="X15" s="88" t="s">
        <v>230</v>
      </c>
      <c r="Z15" s="60"/>
      <c r="AA15" s="60"/>
      <c r="AB15" s="60"/>
      <c r="AC15" s="60"/>
      <c r="AD15" s="74"/>
      <c r="AE15" s="84">
        <v>7</v>
      </c>
      <c r="AF15" s="81" t="s">
        <v>146</v>
      </c>
      <c r="AG15" s="60"/>
      <c r="AH15" t="s">
        <v>244</v>
      </c>
      <c r="AI15" t="s">
        <v>245</v>
      </c>
      <c r="AN15" s="28" t="s">
        <v>13</v>
      </c>
      <c r="AO15" s="35" t="str">
        <f>IF(Hárok2!E15="","",Hárok2!E15)</f>
        <v>D201+D203+D204; </v>
      </c>
      <c r="AP15" s="34" t="b">
        <v>0</v>
      </c>
      <c r="AR15" s="77" t="s">
        <v>25</v>
      </c>
      <c r="AS15" s="35" t="str">
        <f>IF(Hárok2!E28="","",Hárok2!E28)</f>
        <v> D105; </v>
      </c>
      <c r="AT15" s="34" t="b">
        <v>0</v>
      </c>
      <c r="AV15" s="28" t="s">
        <v>34</v>
      </c>
      <c r="AW15" s="71" t="str">
        <f>IF(Hárok2!E43="","",Hárok2!E43)</f>
        <v> D304+D311+D312; </v>
      </c>
      <c r="AX15" s="34" t="b">
        <v>0</v>
      </c>
      <c r="AZ15" s="28" t="s">
        <v>49</v>
      </c>
      <c r="BA15" s="35" t="str">
        <f>IF(Hárok2!E62="","",Hárok2!E62)</f>
        <v> D408; </v>
      </c>
      <c r="BB15" s="34" t="b">
        <v>0</v>
      </c>
    </row>
    <row r="16" spans="1:54" ht="15.75" thickBot="1">
      <c r="A16" s="324" t="s">
        <v>98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7"/>
      <c r="M16" s="327"/>
      <c r="N16" s="328"/>
      <c r="S16" s="60" t="s">
        <v>119</v>
      </c>
      <c r="T16" s="68" t="s">
        <v>17</v>
      </c>
      <c r="U16" s="60"/>
      <c r="V16" s="60"/>
      <c r="W16" s="60" t="s">
        <v>275</v>
      </c>
      <c r="X16" s="99" t="s">
        <v>274</v>
      </c>
      <c r="Y16" s="60"/>
      <c r="Z16" s="60"/>
      <c r="AA16" s="60"/>
      <c r="AB16" s="60"/>
      <c r="AC16" s="60"/>
      <c r="AD16" s="74"/>
      <c r="AE16" s="84">
        <v>8</v>
      </c>
      <c r="AF16" s="81" t="s">
        <v>147</v>
      </c>
      <c r="AG16" s="60"/>
      <c r="AH16" t="s">
        <v>246</v>
      </c>
      <c r="AI16" t="s">
        <v>247</v>
      </c>
      <c r="AN16" s="28" t="s">
        <v>14</v>
      </c>
      <c r="AO16" s="35" t="str">
        <f>IF(Hárok2!E16="","",Hárok2!E16)</f>
        <v>D201+D203+D204; </v>
      </c>
      <c r="AP16" s="34" t="b">
        <v>0</v>
      </c>
      <c r="AR16" s="77" t="s">
        <v>26</v>
      </c>
      <c r="AS16" s="35" t="str">
        <f>IF(Hárok2!E29="","",Hárok2!E29)</f>
        <v> D106; </v>
      </c>
      <c r="AT16" s="34" t="b">
        <v>0</v>
      </c>
      <c r="AV16" s="28" t="s">
        <v>35</v>
      </c>
      <c r="AW16" s="71" t="str">
        <f>IF(Hárok2!E44="","",Hárok2!E44)</f>
        <v> D302+D304+D313; </v>
      </c>
      <c r="AX16" s="34" t="b">
        <v>0</v>
      </c>
      <c r="AZ16" s="28" t="s">
        <v>50</v>
      </c>
      <c r="BA16" s="35" t="str">
        <f>IF(Hárok2!E63="","",Hárok2!E63)</f>
        <v> D408; </v>
      </c>
      <c r="BB16" s="34" t="b">
        <v>0</v>
      </c>
    </row>
    <row r="17" spans="1:54" ht="14.25" customHeight="1">
      <c r="A17" s="265" t="s">
        <v>99</v>
      </c>
      <c r="B17" s="266"/>
      <c r="C17" s="267"/>
      <c r="D17" s="359" t="s">
        <v>119</v>
      </c>
      <c r="E17" s="360"/>
      <c r="F17" s="360"/>
      <c r="G17" s="360"/>
      <c r="H17" s="259" t="s">
        <v>128</v>
      </c>
      <c r="I17" s="260"/>
      <c r="J17" s="260"/>
      <c r="K17" s="260"/>
      <c r="L17" s="260"/>
      <c r="M17" s="260"/>
      <c r="N17" s="261"/>
      <c r="T17" s="60"/>
      <c r="U17" s="60"/>
      <c r="V17" s="60"/>
      <c r="W17" s="60" t="s">
        <v>119</v>
      </c>
      <c r="X17" s="60"/>
      <c r="Y17" s="60"/>
      <c r="Z17" s="60"/>
      <c r="AA17" s="60"/>
      <c r="AB17" s="60"/>
      <c r="AC17" s="60"/>
      <c r="AD17" s="74"/>
      <c r="AE17" s="84">
        <v>9</v>
      </c>
      <c r="AF17" s="82" t="s">
        <v>119</v>
      </c>
      <c r="AG17" s="60"/>
      <c r="AH17" t="s">
        <v>248</v>
      </c>
      <c r="AI17" t="s">
        <v>249</v>
      </c>
      <c r="AN17" s="28" t="s">
        <v>15</v>
      </c>
      <c r="AO17" s="35" t="str">
        <f>IF(Hárok2!E17="","",Hárok2!E17)</f>
        <v>D201+D203+D204; </v>
      </c>
      <c r="AP17" s="34" t="b">
        <v>0</v>
      </c>
      <c r="AR17" s="60" t="s">
        <v>27</v>
      </c>
      <c r="AS17" s="35" t="str">
        <f>IF(Hárok2!E30="","",Hárok2!E30)</f>
        <v> D106; </v>
      </c>
      <c r="AT17" s="34" t="b">
        <v>0</v>
      </c>
      <c r="AV17" s="28" t="s">
        <v>36</v>
      </c>
      <c r="AW17" s="71" t="str">
        <f>IF(Hárok2!E45="","",Hárok2!E45)</f>
        <v> D304+D305+D307+D310+D314; </v>
      </c>
      <c r="AX17" s="34" t="b">
        <v>0</v>
      </c>
      <c r="AZ17" s="28" t="s">
        <v>51</v>
      </c>
      <c r="BA17" s="35" t="str">
        <f>IF(Hárok2!E64="","",Hárok2!E64)</f>
        <v> D407; </v>
      </c>
      <c r="BB17" s="34" t="b">
        <v>0</v>
      </c>
    </row>
    <row r="18" spans="1:54" ht="108.75" customHeight="1" thickBot="1">
      <c r="A18" s="268"/>
      <c r="B18" s="269"/>
      <c r="C18" s="270"/>
      <c r="D18" s="361"/>
      <c r="E18" s="362"/>
      <c r="F18" s="362"/>
      <c r="G18" s="362"/>
      <c r="H18" s="313">
        <f>_xlfn.IFERROR(VLOOKUP(D17,$S$9:$T$15,2,FALSE),"")</f>
      </c>
      <c r="I18" s="314"/>
      <c r="J18" s="314"/>
      <c r="K18" s="314"/>
      <c r="L18" s="314"/>
      <c r="M18" s="314"/>
      <c r="N18" s="315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84">
        <v>10</v>
      </c>
      <c r="AG18" s="60"/>
      <c r="AH18" t="s">
        <v>250</v>
      </c>
      <c r="AI18" t="s">
        <v>251</v>
      </c>
      <c r="AR18" s="60" t="s">
        <v>161</v>
      </c>
      <c r="AS18" s="35" t="str">
        <f>IF(Hárok2!E31="","",Hárok2!E31)</f>
        <v> D302+D305; </v>
      </c>
      <c r="AT18" s="34" t="b">
        <v>0</v>
      </c>
      <c r="AV18" s="28" t="s">
        <v>37</v>
      </c>
      <c r="AW18" s="71" t="str">
        <f>IF(Hárok2!E46="","",Hárok2!E46)</f>
        <v> D304+D305+D307+D308+D309+D310+D314+D315+D316+D317+D318; </v>
      </c>
      <c r="AX18" s="34" t="b">
        <v>0</v>
      </c>
      <c r="AZ18" s="28" t="s">
        <v>52</v>
      </c>
      <c r="BA18" s="35" t="str">
        <f>IF(Hárok2!E65="","",Hárok2!E65)</f>
        <v> D401; </v>
      </c>
      <c r="BB18" s="34" t="b">
        <v>0</v>
      </c>
    </row>
    <row r="19" spans="1:54" ht="14.25" customHeight="1">
      <c r="A19" s="265" t="s">
        <v>126</v>
      </c>
      <c r="B19" s="266"/>
      <c r="C19" s="267"/>
      <c r="D19" s="253" t="s">
        <v>119</v>
      </c>
      <c r="E19" s="299"/>
      <c r="F19" s="299"/>
      <c r="G19" s="254"/>
      <c r="H19" s="296" t="s">
        <v>118</v>
      </c>
      <c r="I19" s="297"/>
      <c r="J19" s="297"/>
      <c r="K19" s="297"/>
      <c r="L19" s="297"/>
      <c r="M19" s="297"/>
      <c r="N19" s="298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83" t="s">
        <v>119</v>
      </c>
      <c r="AF19" s="61"/>
      <c r="AG19" s="60"/>
      <c r="AH19" t="s">
        <v>252</v>
      </c>
      <c r="AI19" t="s">
        <v>253</v>
      </c>
      <c r="AR19" s="60" t="s">
        <v>96</v>
      </c>
      <c r="AS19" s="35" t="str">
        <f>IF(Hárok2!E32="","",Hárok2!E32)</f>
        <v> D107+D305; </v>
      </c>
      <c r="AT19" s="34" t="b">
        <v>0</v>
      </c>
      <c r="AV19" s="28" t="s">
        <v>38</v>
      </c>
      <c r="AW19" s="71" t="str">
        <f>IF(Hárok2!E47="","",Hárok2!E47)</f>
        <v> D303+D310+D314+D316+D203; </v>
      </c>
      <c r="AX19" s="34" t="b">
        <v>0</v>
      </c>
      <c r="AZ19" s="28" t="s">
        <v>53</v>
      </c>
      <c r="BA19" s="35" t="str">
        <f>IF(Hárok2!E66="","",Hárok2!E66)</f>
        <v> D401; </v>
      </c>
      <c r="BB19" s="34" t="b">
        <v>0</v>
      </c>
    </row>
    <row r="20" spans="1:54" ht="60.75" customHeight="1" thickBot="1">
      <c r="A20" s="271"/>
      <c r="B20" s="272"/>
      <c r="C20" s="273"/>
      <c r="D20" s="257"/>
      <c r="E20" s="300"/>
      <c r="F20" s="300"/>
      <c r="G20" s="258"/>
      <c r="H20" s="308">
        <f>_xlfn.IFERROR(VLOOKUP(D19,$U$9:$V$12,2,FALSE),"")</f>
      </c>
      <c r="I20" s="309"/>
      <c r="J20" s="309"/>
      <c r="K20" s="309"/>
      <c r="L20" s="309"/>
      <c r="M20" s="309"/>
      <c r="N20" s="310"/>
      <c r="AH20" t="s">
        <v>254</v>
      </c>
      <c r="AI20" t="s">
        <v>255</v>
      </c>
      <c r="AV20" s="28" t="s">
        <v>39</v>
      </c>
      <c r="AW20" s="71" t="str">
        <f>IF(Hárok2!E48="","",Hárok2!E48)</f>
        <v> D303+D314+D316+D203; </v>
      </c>
      <c r="AX20" s="34" t="b">
        <v>0</v>
      </c>
      <c r="AZ20" s="28" t="s">
        <v>54</v>
      </c>
      <c r="BA20" s="35" t="str">
        <f>IF(Hárok2!E67="","",Hárok2!E67)</f>
        <v> D401; </v>
      </c>
      <c r="BB20" s="34" t="b">
        <v>0</v>
      </c>
    </row>
    <row r="21" spans="1:54" ht="15" customHeight="1">
      <c r="A21" s="301" t="s">
        <v>127</v>
      </c>
      <c r="B21" s="303"/>
      <c r="C21" s="303"/>
      <c r="D21" s="299" t="s">
        <v>119</v>
      </c>
      <c r="E21" s="299"/>
      <c r="F21" s="299"/>
      <c r="G21" s="307"/>
      <c r="H21" s="296" t="s">
        <v>118</v>
      </c>
      <c r="I21" s="297"/>
      <c r="J21" s="297"/>
      <c r="K21" s="297"/>
      <c r="L21" s="297"/>
      <c r="M21" s="297"/>
      <c r="N21" s="298"/>
      <c r="R21" s="68"/>
      <c r="AE21" s="51"/>
      <c r="AH21" t="s">
        <v>256</v>
      </c>
      <c r="AI21" t="s">
        <v>257</v>
      </c>
      <c r="AS21" s="32"/>
      <c r="AT21" s="32"/>
      <c r="AV21" s="28" t="s">
        <v>40</v>
      </c>
      <c r="AW21" s="71" t="str">
        <f>IF(Hárok2!E49="","",Hárok2!E49)</f>
        <v> D301+D303+D304+D308+D309+D310+D314+D315+D316+D317+D318; </v>
      </c>
      <c r="AX21" s="34" t="b">
        <v>0</v>
      </c>
      <c r="AZ21" s="28" t="s">
        <v>55</v>
      </c>
      <c r="BA21" s="35" t="str">
        <f>IF(Hárok2!E68="","",Hárok2!E68)</f>
        <v> D401; </v>
      </c>
      <c r="BB21" s="34" t="b">
        <v>0</v>
      </c>
    </row>
    <row r="22" spans="1:54" ht="48" customHeight="1" thickBot="1">
      <c r="A22" s="301"/>
      <c r="B22" s="303"/>
      <c r="C22" s="303"/>
      <c r="D22" s="300"/>
      <c r="E22" s="300"/>
      <c r="F22" s="300"/>
      <c r="G22" s="300"/>
      <c r="H22" s="311">
        <f>_xlfn.IFERROR(VLOOKUP(D21,$W$9:$X$16,2,FALSE),"")</f>
      </c>
      <c r="I22" s="311"/>
      <c r="J22" s="311"/>
      <c r="K22" s="311"/>
      <c r="L22" s="311"/>
      <c r="M22" s="311"/>
      <c r="N22" s="312"/>
      <c r="R22" s="68"/>
      <c r="AE22" s="51"/>
      <c r="AH22" t="s">
        <v>258</v>
      </c>
      <c r="AI22" t="s">
        <v>259</v>
      </c>
      <c r="AV22" s="28" t="s">
        <v>41</v>
      </c>
      <c r="AW22" s="71" t="str">
        <f>IF(Hárok2!E50="","",Hárok2!E50)</f>
        <v> D304+D308+D310+D314+D315+D316+D318; </v>
      </c>
      <c r="AX22" s="34" t="b">
        <v>0</v>
      </c>
      <c r="AZ22" s="28" t="s">
        <v>56</v>
      </c>
      <c r="BA22" s="35" t="str">
        <f>IF(Hárok2!E69="","",Hárok2!E69)</f>
        <v> D401; </v>
      </c>
      <c r="BB22" s="34" t="b">
        <v>0</v>
      </c>
    </row>
    <row r="23" spans="1:54" ht="15">
      <c r="A23" s="301" t="s">
        <v>231</v>
      </c>
      <c r="B23" s="303"/>
      <c r="C23" s="303"/>
      <c r="D23" s="299" t="s">
        <v>119</v>
      </c>
      <c r="E23" s="299"/>
      <c r="F23" s="299"/>
      <c r="G23" s="307"/>
      <c r="H23" s="296" t="s">
        <v>118</v>
      </c>
      <c r="I23" s="297"/>
      <c r="J23" s="297"/>
      <c r="K23" s="297"/>
      <c r="L23" s="297"/>
      <c r="M23" s="297"/>
      <c r="N23" s="298"/>
      <c r="AH23" t="s">
        <v>260</v>
      </c>
      <c r="AI23" t="s">
        <v>261</v>
      </c>
      <c r="AV23" s="28" t="s">
        <v>166</v>
      </c>
      <c r="AW23" s="71" t="str">
        <f>IF(Hárok2!E51="","",Hárok2!E51)</f>
        <v> D303+D309+D310+D314+D316+D203; </v>
      </c>
      <c r="AX23" s="34" t="b">
        <v>0</v>
      </c>
      <c r="AZ23" s="28" t="s">
        <v>57</v>
      </c>
      <c r="BA23" s="35" t="str">
        <f>IF(Hárok2!E70="","",Hárok2!E70)</f>
        <v> D401; </v>
      </c>
      <c r="BB23" s="34" t="b">
        <v>0</v>
      </c>
    </row>
    <row r="24" spans="1:34" ht="39" customHeight="1" thickBot="1">
      <c r="A24" s="304"/>
      <c r="B24" s="306"/>
      <c r="C24" s="306"/>
      <c r="D24" s="300"/>
      <c r="E24" s="300"/>
      <c r="F24" s="300"/>
      <c r="G24" s="300"/>
      <c r="H24" s="285">
        <f>_xlfn.IFERROR(VLOOKUP(D23,AH9:AI23,2,FALSE),"")</f>
      </c>
      <c r="I24" s="286"/>
      <c r="J24" s="286"/>
      <c r="K24" s="286"/>
      <c r="L24" s="286"/>
      <c r="M24" s="286"/>
      <c r="N24" s="287"/>
      <c r="AH24" t="s">
        <v>119</v>
      </c>
    </row>
    <row r="25" spans="1:14" ht="15" customHeight="1">
      <c r="A25" s="271" t="s">
        <v>100</v>
      </c>
      <c r="B25" s="272"/>
      <c r="C25" s="273"/>
      <c r="D25" s="288" t="s">
        <v>294</v>
      </c>
      <c r="E25" s="288"/>
      <c r="F25" s="288"/>
      <c r="G25" s="288"/>
      <c r="H25" s="288"/>
      <c r="I25" s="288"/>
      <c r="J25" s="288"/>
      <c r="K25" s="288"/>
      <c r="L25" s="289"/>
      <c r="M25" s="289"/>
      <c r="N25" s="290"/>
    </row>
    <row r="26" spans="1:14" ht="137.25" customHeight="1">
      <c r="A26" s="271"/>
      <c r="B26" s="272"/>
      <c r="C26" s="273"/>
      <c r="D26" s="291"/>
      <c r="E26" s="291"/>
      <c r="F26" s="291"/>
      <c r="G26" s="291"/>
      <c r="H26" s="291"/>
      <c r="I26" s="291"/>
      <c r="J26" s="291"/>
      <c r="K26" s="291"/>
      <c r="L26" s="153"/>
      <c r="M26" s="153"/>
      <c r="N26" s="292"/>
    </row>
    <row r="27" spans="1:14" ht="15" customHeight="1">
      <c r="A27" s="271"/>
      <c r="B27" s="272"/>
      <c r="C27" s="273"/>
      <c r="D27" s="291"/>
      <c r="E27" s="291"/>
      <c r="F27" s="291"/>
      <c r="G27" s="291"/>
      <c r="H27" s="291"/>
      <c r="I27" s="291"/>
      <c r="J27" s="291"/>
      <c r="K27" s="291"/>
      <c r="L27" s="153"/>
      <c r="M27" s="153"/>
      <c r="N27" s="292"/>
    </row>
    <row r="28" spans="1:14" ht="54" customHeight="1" thickBot="1">
      <c r="A28" s="268"/>
      <c r="B28" s="269"/>
      <c r="C28" s="270"/>
      <c r="D28" s="293"/>
      <c r="E28" s="293"/>
      <c r="F28" s="293"/>
      <c r="G28" s="293"/>
      <c r="H28" s="293"/>
      <c r="I28" s="293"/>
      <c r="J28" s="293"/>
      <c r="K28" s="293"/>
      <c r="L28" s="294"/>
      <c r="M28" s="294"/>
      <c r="N28" s="295"/>
    </row>
    <row r="29" spans="1:14" ht="15" customHeight="1">
      <c r="A29" s="265" t="s">
        <v>80</v>
      </c>
      <c r="B29" s="266"/>
      <c r="C29" s="267"/>
      <c r="D29" s="253" t="s">
        <v>119</v>
      </c>
      <c r="E29" s="254"/>
      <c r="F29" s="259" t="s">
        <v>118</v>
      </c>
      <c r="G29" s="260"/>
      <c r="H29" s="260"/>
      <c r="I29" s="260"/>
      <c r="J29" s="260"/>
      <c r="K29" s="260"/>
      <c r="L29" s="260"/>
      <c r="M29" s="260"/>
      <c r="N29" s="261"/>
    </row>
    <row r="30" spans="1:14" ht="80.25" customHeight="1" thickBot="1">
      <c r="A30" s="268"/>
      <c r="B30" s="269"/>
      <c r="C30" s="270"/>
      <c r="D30" s="257"/>
      <c r="E30" s="258"/>
      <c r="F30" s="285">
        <f>_xlfn.IFERROR(VLOOKUP(D29,$Y$9:$Z$13,2,FALSE),"")</f>
      </c>
      <c r="G30" s="286"/>
      <c r="H30" s="286"/>
      <c r="I30" s="286"/>
      <c r="J30" s="286"/>
      <c r="K30" s="286"/>
      <c r="L30" s="286"/>
      <c r="M30" s="286"/>
      <c r="N30" s="287"/>
    </row>
    <row r="31" spans="1:14" ht="16.5" customHeight="1">
      <c r="A31" s="265" t="s">
        <v>130</v>
      </c>
      <c r="B31" s="266"/>
      <c r="C31" s="267"/>
      <c r="D31" s="253" t="s">
        <v>119</v>
      </c>
      <c r="E31" s="254"/>
      <c r="F31" s="259" t="s">
        <v>118</v>
      </c>
      <c r="G31" s="260" t="s">
        <v>76</v>
      </c>
      <c r="H31" s="260"/>
      <c r="I31" s="260"/>
      <c r="J31" s="260"/>
      <c r="K31" s="260"/>
      <c r="L31" s="260"/>
      <c r="M31" s="260"/>
      <c r="N31" s="261"/>
    </row>
    <row r="32" spans="1:14" ht="90" customHeight="1" thickBot="1">
      <c r="A32" s="271"/>
      <c r="B32" s="272"/>
      <c r="C32" s="273"/>
      <c r="D32" s="255"/>
      <c r="E32" s="256"/>
      <c r="F32" s="262">
        <f>_xlfn.IFERROR(VLOOKUP(D31,$AA$9:$AB$11,2,FALSE),"")</f>
      </c>
      <c r="G32" s="263"/>
      <c r="H32" s="263"/>
      <c r="I32" s="263"/>
      <c r="J32" s="263"/>
      <c r="K32" s="263"/>
      <c r="L32" s="263"/>
      <c r="M32" s="263"/>
      <c r="N32" s="264"/>
    </row>
    <row r="33" spans="1:14" ht="17.25" customHeight="1">
      <c r="A33" s="265" t="s">
        <v>132</v>
      </c>
      <c r="B33" s="266"/>
      <c r="C33" s="267"/>
      <c r="D33" s="253" t="s">
        <v>119</v>
      </c>
      <c r="E33" s="254"/>
      <c r="F33" s="274" t="s">
        <v>118</v>
      </c>
      <c r="G33" s="274"/>
      <c r="H33" s="274"/>
      <c r="I33" s="274"/>
      <c r="J33" s="274"/>
      <c r="K33" s="274"/>
      <c r="L33" s="274"/>
      <c r="M33" s="274"/>
      <c r="N33" s="275"/>
    </row>
    <row r="34" spans="1:14" ht="72" customHeight="1" thickBot="1">
      <c r="A34" s="268"/>
      <c r="B34" s="269"/>
      <c r="C34" s="270"/>
      <c r="D34" s="257"/>
      <c r="E34" s="258"/>
      <c r="F34" s="276">
        <f>_xlfn.IFERROR(VLOOKUP(D33,$AC$9:$AD$11,2,FALSE),"")</f>
      </c>
      <c r="G34" s="277"/>
      <c r="H34" s="277"/>
      <c r="I34" s="277"/>
      <c r="J34" s="277"/>
      <c r="K34" s="277"/>
      <c r="L34" s="277"/>
      <c r="M34" s="277"/>
      <c r="N34" s="278"/>
    </row>
    <row r="35" spans="1:14" ht="33" customHeight="1">
      <c r="A35" s="282" t="s">
        <v>202</v>
      </c>
      <c r="B35" s="283"/>
      <c r="C35" s="283"/>
      <c r="D35" s="283"/>
      <c r="E35" s="283"/>
      <c r="F35" s="283"/>
      <c r="G35" s="283"/>
      <c r="H35" s="283"/>
      <c r="I35" s="283"/>
      <c r="J35" s="284"/>
      <c r="K35" s="279" t="s">
        <v>119</v>
      </c>
      <c r="L35" s="280"/>
      <c r="M35" s="280"/>
      <c r="N35" s="281"/>
    </row>
    <row r="36" spans="1:14" ht="56.25" customHeight="1" thickBot="1">
      <c r="A36" s="101" t="s">
        <v>189</v>
      </c>
      <c r="B36" s="252" t="s">
        <v>190</v>
      </c>
      <c r="C36" s="252"/>
      <c r="D36" s="252"/>
      <c r="E36" s="252"/>
      <c r="F36" s="252"/>
      <c r="G36" s="252"/>
      <c r="H36" s="252" t="s">
        <v>191</v>
      </c>
      <c r="I36" s="252"/>
      <c r="J36" s="252"/>
      <c r="K36" s="252"/>
      <c r="L36" s="252"/>
      <c r="M36" s="252"/>
      <c r="N36" s="252"/>
    </row>
    <row r="37" spans="1:14" ht="16.5" customHeight="1">
      <c r="A37" s="382" t="s">
        <v>192</v>
      </c>
      <c r="B37" s="231">
        <f>IF(K35="Zvoľte","",IF(K35&gt;0,"Zadajte požadované údaje.","NEVYPISUJTE"))</f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3"/>
    </row>
    <row r="38" spans="1:14" ht="139.5" customHeight="1" thickBot="1">
      <c r="A38" s="383"/>
      <c r="B38" s="236" t="s">
        <v>292</v>
      </c>
      <c r="C38" s="229"/>
      <c r="D38" s="229"/>
      <c r="E38" s="229"/>
      <c r="F38" s="229"/>
      <c r="G38" s="237"/>
      <c r="H38" s="228" t="s">
        <v>293</v>
      </c>
      <c r="I38" s="229"/>
      <c r="J38" s="229"/>
      <c r="K38" s="229"/>
      <c r="L38" s="229"/>
      <c r="M38" s="229"/>
      <c r="N38" s="230"/>
    </row>
    <row r="39" spans="1:14" ht="16.5" customHeight="1" thickBot="1">
      <c r="A39" s="382" t="s">
        <v>193</v>
      </c>
      <c r="B39" s="231">
        <f>IF(K35="Zvoľte","",IF(K35&gt;1,"Zadajte požadované údaje.","NEVYPISUJTE"))</f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3"/>
    </row>
    <row r="40" spans="1:32" ht="139.5" customHeight="1" thickBot="1">
      <c r="A40" s="383"/>
      <c r="B40" s="236" t="s">
        <v>292</v>
      </c>
      <c r="C40" s="229"/>
      <c r="D40" s="229"/>
      <c r="E40" s="229"/>
      <c r="F40" s="229"/>
      <c r="G40" s="237"/>
      <c r="H40" s="228" t="s">
        <v>293</v>
      </c>
      <c r="I40" s="229"/>
      <c r="J40" s="229"/>
      <c r="K40" s="229"/>
      <c r="L40" s="229"/>
      <c r="M40" s="229"/>
      <c r="N40" s="230"/>
      <c r="S40" s="382"/>
      <c r="T40" s="238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40"/>
    </row>
    <row r="41" spans="1:32" ht="16.5" customHeight="1" thickBot="1">
      <c r="A41" s="382" t="s">
        <v>194</v>
      </c>
      <c r="B41" s="231">
        <f>IF(K35="Zvoľte","",IF(K35&gt;2,"Zadajte požadované údaje.","NEVYPISUJTE"))</f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  <c r="S41" s="383"/>
      <c r="T41" s="384"/>
      <c r="U41" s="385"/>
      <c r="V41" s="385"/>
      <c r="W41" s="385"/>
      <c r="X41" s="385"/>
      <c r="Y41" s="386"/>
      <c r="Z41" s="387"/>
      <c r="AA41" s="385"/>
      <c r="AB41" s="385"/>
      <c r="AC41" s="385"/>
      <c r="AD41" s="385"/>
      <c r="AE41" s="385"/>
      <c r="AF41" s="388"/>
    </row>
    <row r="42" spans="1:14" ht="139.5" customHeight="1" thickBot="1">
      <c r="A42" s="383"/>
      <c r="B42" s="236" t="s">
        <v>292</v>
      </c>
      <c r="C42" s="229"/>
      <c r="D42" s="229"/>
      <c r="E42" s="229"/>
      <c r="F42" s="229"/>
      <c r="G42" s="237"/>
      <c r="H42" s="228" t="s">
        <v>293</v>
      </c>
      <c r="I42" s="229"/>
      <c r="J42" s="229"/>
      <c r="K42" s="229"/>
      <c r="L42" s="229"/>
      <c r="M42" s="229"/>
      <c r="N42" s="230"/>
    </row>
    <row r="43" spans="1:14" ht="16.5" customHeight="1">
      <c r="A43" s="382" t="s">
        <v>195</v>
      </c>
      <c r="B43" s="231">
        <f>IF(K35="Zvoľte","",IF(K35&gt;3,"Zadajte požadované údaje.","NEVYPISUJTE"))</f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3"/>
    </row>
    <row r="44" spans="1:49" s="47" customFormat="1" ht="135" customHeight="1" thickBot="1">
      <c r="A44" s="383"/>
      <c r="B44" s="236" t="s">
        <v>292</v>
      </c>
      <c r="C44" s="229"/>
      <c r="D44" s="229"/>
      <c r="E44" s="229"/>
      <c r="F44" s="229"/>
      <c r="G44" s="237"/>
      <c r="H44" s="228" t="s">
        <v>293</v>
      </c>
      <c r="I44" s="229"/>
      <c r="J44" s="229"/>
      <c r="K44" s="229"/>
      <c r="L44" s="229"/>
      <c r="M44" s="229"/>
      <c r="N44" s="230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52"/>
      <c r="AF44" s="52"/>
      <c r="AG44" s="66"/>
      <c r="AR44" s="66"/>
      <c r="AW44" s="66"/>
    </row>
    <row r="45" spans="1:49" s="47" customFormat="1" ht="16.5" customHeight="1">
      <c r="A45" s="382" t="s">
        <v>196</v>
      </c>
      <c r="B45" s="231">
        <f>IF(K35="Zvoľte","",IF(K35&gt;4,"Zadajte požadované údaje.","NEVYPISUJTE"))</f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52"/>
      <c r="AF45" s="52"/>
      <c r="AG45" s="66"/>
      <c r="AR45" s="66"/>
      <c r="AW45" s="66"/>
    </row>
    <row r="46" spans="1:49" s="47" customFormat="1" ht="135" customHeight="1" thickBot="1">
      <c r="A46" s="383"/>
      <c r="B46" s="236" t="s">
        <v>292</v>
      </c>
      <c r="C46" s="229"/>
      <c r="D46" s="229"/>
      <c r="E46" s="229"/>
      <c r="F46" s="229"/>
      <c r="G46" s="237"/>
      <c r="H46" s="228" t="s">
        <v>293</v>
      </c>
      <c r="I46" s="229"/>
      <c r="J46" s="229"/>
      <c r="K46" s="229"/>
      <c r="L46" s="229"/>
      <c r="M46" s="229"/>
      <c r="N46" s="230"/>
      <c r="O46" s="48"/>
      <c r="P46" s="48"/>
      <c r="Q46" s="49"/>
      <c r="R46"/>
      <c r="S46" s="69"/>
      <c r="T46" s="69"/>
      <c r="U46" s="69"/>
      <c r="V46" s="69"/>
      <c r="W46" s="69"/>
      <c r="X46" s="69"/>
      <c r="Y46" s="70"/>
      <c r="Z46" s="66"/>
      <c r="AA46" s="66"/>
      <c r="AB46" s="66"/>
      <c r="AC46" s="66"/>
      <c r="AD46" s="66"/>
      <c r="AE46" s="52"/>
      <c r="AF46" s="52"/>
      <c r="AG46" s="66"/>
      <c r="AR46" s="66"/>
      <c r="AW46" s="66"/>
    </row>
    <row r="47" spans="1:14" ht="16.5" customHeight="1">
      <c r="A47" s="382" t="s">
        <v>197</v>
      </c>
      <c r="B47" s="238">
        <f>IF(K35="Zvoľte","",IF(K35&gt;5,"Zadajte požadované údaje.","NEVYPISUJTE"))</f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40"/>
    </row>
    <row r="48" spans="1:14" ht="135" customHeight="1" thickBot="1">
      <c r="A48" s="383"/>
      <c r="B48" s="236" t="s">
        <v>292</v>
      </c>
      <c r="C48" s="229"/>
      <c r="D48" s="229"/>
      <c r="E48" s="229"/>
      <c r="F48" s="229"/>
      <c r="G48" s="237"/>
      <c r="H48" s="228" t="s">
        <v>293</v>
      </c>
      <c r="I48" s="229"/>
      <c r="J48" s="229"/>
      <c r="K48" s="229"/>
      <c r="L48" s="229"/>
      <c r="M48" s="229"/>
      <c r="N48" s="230"/>
    </row>
    <row r="49" spans="1:14" ht="16.5" customHeight="1">
      <c r="A49" s="382" t="s">
        <v>198</v>
      </c>
      <c r="B49" s="238">
        <f>IF(K35="Zvoľte","",IF(K35&gt;6,"Zadajte požadované údaje.","NEVYPISUJTE"))</f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40"/>
    </row>
    <row r="50" spans="1:14" ht="135" customHeight="1" thickBot="1">
      <c r="A50" s="383"/>
      <c r="B50" s="236" t="s">
        <v>292</v>
      </c>
      <c r="C50" s="229"/>
      <c r="D50" s="229"/>
      <c r="E50" s="229"/>
      <c r="F50" s="229"/>
      <c r="G50" s="237"/>
      <c r="H50" s="228" t="s">
        <v>293</v>
      </c>
      <c r="I50" s="229"/>
      <c r="J50" s="229"/>
      <c r="K50" s="229"/>
      <c r="L50" s="229"/>
      <c r="M50" s="229"/>
      <c r="N50" s="230"/>
    </row>
    <row r="51" spans="1:14" ht="16.5" customHeight="1">
      <c r="A51" s="382" t="s">
        <v>199</v>
      </c>
      <c r="B51" s="231">
        <f>IF(K35="Zvoľte","",IF(K35&gt;7,"Zadajte požadované údaje.","NEVYPISUJTE"))</f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</row>
    <row r="52" spans="1:14" ht="135" customHeight="1" thickBot="1">
      <c r="A52" s="383"/>
      <c r="B52" s="236" t="s">
        <v>292</v>
      </c>
      <c r="C52" s="229"/>
      <c r="D52" s="229"/>
      <c r="E52" s="229"/>
      <c r="F52" s="229"/>
      <c r="G52" s="237"/>
      <c r="H52" s="228" t="s">
        <v>293</v>
      </c>
      <c r="I52" s="229"/>
      <c r="J52" s="229"/>
      <c r="K52" s="229"/>
      <c r="L52" s="229"/>
      <c r="M52" s="229"/>
      <c r="N52" s="230"/>
    </row>
    <row r="53" spans="1:14" ht="16.5" customHeight="1">
      <c r="A53" s="382" t="s">
        <v>200</v>
      </c>
      <c r="B53" s="231">
        <f>IF(K35="Zvoľte","",IF(K35&gt;8,"Zadajte požadované údaje.","NEVYPISUJTE"))</f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</row>
    <row r="54" spans="1:14" ht="135" customHeight="1" thickBot="1">
      <c r="A54" s="383"/>
      <c r="B54" s="236" t="s">
        <v>292</v>
      </c>
      <c r="C54" s="229"/>
      <c r="D54" s="229"/>
      <c r="E54" s="229"/>
      <c r="F54" s="229"/>
      <c r="G54" s="237"/>
      <c r="H54" s="228" t="s">
        <v>293</v>
      </c>
      <c r="I54" s="229"/>
      <c r="J54" s="229"/>
      <c r="K54" s="229"/>
      <c r="L54" s="229"/>
      <c r="M54" s="229"/>
      <c r="N54" s="230"/>
    </row>
    <row r="55" spans="1:14" ht="14.25" customHeight="1">
      <c r="A55" s="382" t="s">
        <v>201</v>
      </c>
      <c r="B55" s="231">
        <f>IF(K35="Zvoľte","",IF(K35&gt;9,"Zadajte požadované údaje.","NEVYPISUJTE"))</f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3"/>
    </row>
    <row r="56" spans="1:14" ht="139.5" customHeight="1" thickBot="1">
      <c r="A56" s="383"/>
      <c r="B56" s="236" t="s">
        <v>292</v>
      </c>
      <c r="C56" s="229"/>
      <c r="D56" s="229"/>
      <c r="E56" s="229"/>
      <c r="F56" s="229"/>
      <c r="G56" s="237"/>
      <c r="H56" s="228" t="s">
        <v>293</v>
      </c>
      <c r="I56" s="229"/>
      <c r="J56" s="229"/>
      <c r="K56" s="229"/>
      <c r="L56" s="229"/>
      <c r="M56" s="229"/>
      <c r="N56" s="230"/>
    </row>
    <row r="57" spans="1:14" ht="17.25" customHeight="1">
      <c r="A57" s="389" t="s">
        <v>138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1"/>
    </row>
    <row r="58" spans="1:18" ht="14.25" customHeight="1">
      <c r="A58" s="147" t="s">
        <v>133</v>
      </c>
      <c r="B58" s="149"/>
      <c r="C58" s="149"/>
      <c r="D58" s="149" t="s">
        <v>137</v>
      </c>
      <c r="E58" s="149"/>
      <c r="F58" s="149"/>
      <c r="G58" s="149"/>
      <c r="H58" s="102" t="s">
        <v>134</v>
      </c>
      <c r="I58" s="149" t="s">
        <v>135</v>
      </c>
      <c r="J58" s="149"/>
      <c r="K58" s="149"/>
      <c r="L58" s="149" t="s">
        <v>136</v>
      </c>
      <c r="M58" s="149"/>
      <c r="N58" s="246"/>
      <c r="R58" s="68"/>
    </row>
    <row r="59" spans="1:18" ht="15.75" customHeight="1">
      <c r="A59" s="241" t="s">
        <v>119</v>
      </c>
      <c r="B59" s="243"/>
      <c r="C59" s="243"/>
      <c r="D59" s="244" t="s">
        <v>17</v>
      </c>
      <c r="E59" s="244"/>
      <c r="F59" s="244"/>
      <c r="G59" s="244"/>
      <c r="H59" s="96"/>
      <c r="I59" s="244" t="s">
        <v>17</v>
      </c>
      <c r="J59" s="245"/>
      <c r="K59" s="245"/>
      <c r="L59" s="244" t="s">
        <v>17</v>
      </c>
      <c r="M59" s="244"/>
      <c r="N59" s="247"/>
      <c r="R59" s="68"/>
    </row>
    <row r="60" spans="1:18" ht="69" customHeight="1" thickBot="1">
      <c r="A60" s="144" t="s">
        <v>148</v>
      </c>
      <c r="B60" s="145"/>
      <c r="C60" s="146"/>
      <c r="D60" s="375" t="s">
        <v>123</v>
      </c>
      <c r="E60" s="376"/>
      <c r="F60" s="376"/>
      <c r="G60" s="376"/>
      <c r="H60" s="97" t="s">
        <v>149</v>
      </c>
      <c r="I60" s="375" t="s">
        <v>123</v>
      </c>
      <c r="J60" s="376"/>
      <c r="K60" s="376"/>
      <c r="L60" s="376"/>
      <c r="M60" s="376"/>
      <c r="N60" s="377"/>
      <c r="R60" s="68"/>
    </row>
    <row r="61" ht="14.25" customHeight="1" thickBot="1">
      <c r="R61" s="68"/>
    </row>
    <row r="62" spans="1:18" ht="14.25" customHeight="1" thickBot="1">
      <c r="A62" s="353" t="s">
        <v>108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5"/>
      <c r="R62" s="68"/>
    </row>
    <row r="63" spans="1:14" ht="14.25" customHeight="1" thickBot="1">
      <c r="A63" s="363" t="s">
        <v>300</v>
      </c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5"/>
    </row>
    <row r="64" spans="1:14" ht="18" customHeight="1">
      <c r="A64" s="414" t="s">
        <v>299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3"/>
    </row>
    <row r="65" spans="1:14" ht="13.5" customHeight="1">
      <c r="A65" s="103"/>
      <c r="B65" s="415" t="s">
        <v>7</v>
      </c>
      <c r="C65" s="415"/>
      <c r="D65" s="415"/>
      <c r="E65" s="415"/>
      <c r="F65" s="415"/>
      <c r="G65" s="109"/>
      <c r="I65" s="416" t="s">
        <v>11</v>
      </c>
      <c r="J65" s="416"/>
      <c r="K65" s="416"/>
      <c r="L65" s="416"/>
      <c r="M65" s="416"/>
      <c r="N65" s="417"/>
    </row>
    <row r="66" spans="1:14" ht="13.5" customHeight="1">
      <c r="A66" s="103"/>
      <c r="B66" s="415" t="s">
        <v>95</v>
      </c>
      <c r="C66" s="415"/>
      <c r="D66" s="415"/>
      <c r="E66" s="415"/>
      <c r="F66" s="415"/>
      <c r="G66" s="109"/>
      <c r="I66" s="3" t="s">
        <v>12</v>
      </c>
      <c r="J66" s="3"/>
      <c r="K66" s="3"/>
      <c r="L66" s="3"/>
      <c r="M66" s="104"/>
      <c r="N66" s="105"/>
    </row>
    <row r="67" spans="1:14" ht="13.5" customHeight="1">
      <c r="A67" s="103"/>
      <c r="B67" s="415" t="s">
        <v>8</v>
      </c>
      <c r="C67" s="415"/>
      <c r="D67" s="415"/>
      <c r="E67" s="415"/>
      <c r="F67" s="415"/>
      <c r="G67" s="109"/>
      <c r="I67" s="3" t="s">
        <v>13</v>
      </c>
      <c r="J67" s="3"/>
      <c r="K67" s="3"/>
      <c r="L67" s="3"/>
      <c r="M67" s="104"/>
      <c r="N67" s="105"/>
    </row>
    <row r="68" spans="1:14" ht="13.5" customHeight="1">
      <c r="A68" s="103"/>
      <c r="B68" s="415" t="s">
        <v>9</v>
      </c>
      <c r="C68" s="415"/>
      <c r="D68" s="415"/>
      <c r="E68" s="415"/>
      <c r="F68" s="415"/>
      <c r="G68" s="109"/>
      <c r="I68" s="3" t="s">
        <v>14</v>
      </c>
      <c r="J68" s="3"/>
      <c r="K68" s="3"/>
      <c r="L68" s="3"/>
      <c r="M68" s="104"/>
      <c r="N68" s="105"/>
    </row>
    <row r="69" spans="1:14" ht="13.5" customHeight="1">
      <c r="A69" s="103"/>
      <c r="B69" s="415" t="s">
        <v>10</v>
      </c>
      <c r="C69" s="415"/>
      <c r="D69" s="415"/>
      <c r="E69" s="415"/>
      <c r="F69" s="415"/>
      <c r="G69" s="109"/>
      <c r="I69" s="3" t="s">
        <v>15</v>
      </c>
      <c r="J69" s="3"/>
      <c r="K69" s="3"/>
      <c r="L69" s="3"/>
      <c r="M69" s="104"/>
      <c r="N69" s="105"/>
    </row>
    <row r="70" spans="1:14" ht="28.5" customHeight="1" thickBot="1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</row>
    <row r="71" spans="1:14" ht="9" customHeight="1">
      <c r="A71" s="366" t="s">
        <v>109</v>
      </c>
      <c r="B71" s="367"/>
      <c r="C71" s="368"/>
      <c r="D71" s="168" t="str">
        <f>TRIM(IF(AP8=TRUE,AO8,"")&amp;" "&amp;IF(AP9=TRUE,AO9,"")&amp;" "&amp;IF(AP10=TRUE,AO10,"")&amp;" "&amp;IF(AP11=TRUE,AO11,"")&amp;" "&amp;IF(AP12=TRUE,AO12,"")&amp;" "&amp;IF(AP13=TRUE,AO13,"")&amp;" "&amp;IF(AP14=TRUE,AO14,"")&amp;" "&amp;IF(AP15=TRUE,AO15,"")&amp;" "&amp;IF(AP16=TRUE,AO16,"")&amp;" "&amp;IF(AP17=TRUE,AO17,""))</f>
        <v>D201+D203; D201+D203+D405;</v>
      </c>
      <c r="E71" s="169"/>
      <c r="F71" s="169"/>
      <c r="G71" s="169"/>
      <c r="H71" s="169"/>
      <c r="I71" s="169"/>
      <c r="J71" s="169"/>
      <c r="K71" s="169"/>
      <c r="L71" s="169"/>
      <c r="M71" s="169"/>
      <c r="N71" s="170"/>
    </row>
    <row r="72" spans="1:14" ht="43.5" customHeight="1">
      <c r="A72" s="369"/>
      <c r="B72" s="370"/>
      <c r="C72" s="371"/>
      <c r="D72" s="162"/>
      <c r="E72" s="163"/>
      <c r="F72" s="163"/>
      <c r="G72" s="163"/>
      <c r="H72" s="163"/>
      <c r="I72" s="163"/>
      <c r="J72" s="163"/>
      <c r="K72" s="163"/>
      <c r="L72" s="163"/>
      <c r="M72" s="163"/>
      <c r="N72" s="164"/>
    </row>
    <row r="73" spans="1:14" ht="90" customHeight="1">
      <c r="A73" s="372" t="s">
        <v>151</v>
      </c>
      <c r="B73" s="418"/>
      <c r="C73" s="419"/>
      <c r="D73" s="153" t="s">
        <v>295</v>
      </c>
      <c r="E73" s="154"/>
      <c r="F73" s="154"/>
      <c r="G73" s="154"/>
      <c r="H73" s="154"/>
      <c r="I73" s="154"/>
      <c r="J73" s="154"/>
      <c r="K73" s="154"/>
      <c r="L73" s="154"/>
      <c r="M73" s="154"/>
      <c r="N73" s="155"/>
    </row>
    <row r="74" spans="1:14" ht="21.75" customHeight="1" thickBot="1">
      <c r="A74" s="410" t="s">
        <v>301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2"/>
    </row>
    <row r="75" spans="1:15" ht="14.25" customHeight="1">
      <c r="A75" s="414" t="s">
        <v>299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3"/>
      <c r="O75" s="5"/>
    </row>
    <row r="76" spans="1:15" ht="16.5" customHeight="1">
      <c r="A76" s="420"/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2"/>
      <c r="O76" s="5"/>
    </row>
    <row r="77" spans="1:15" ht="47.25" customHeight="1">
      <c r="A77" s="420"/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2"/>
      <c r="O77" s="5"/>
    </row>
    <row r="78" spans="1:15" ht="26.25" customHeight="1" thickBot="1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1"/>
      <c r="O78" s="5"/>
    </row>
    <row r="79" spans="1:15" ht="27.75" customHeight="1">
      <c r="A79" s="403" t="s">
        <v>109</v>
      </c>
      <c r="B79" s="404"/>
      <c r="C79" s="405"/>
      <c r="D79" s="168">
        <f>TRIM(IF(AT8=TRUE,AS8,"")&amp;" "&amp;IF(AT9=TRUE,AS9,"")&amp;" "&amp;IF(AT10=TRUE,AS10,"")&amp;" "&amp;IF(AT11=TRUE,AS11,"")&amp;" "&amp;IF(AT12=TRUE,AS12,"")&amp;" "&amp;IF(AT13=TRUE,AS13,"")&amp;" "&amp;IF(AT14=TRUE,AS14,"")&amp;" "&amp;IF(AT15=TRUE,AS15,"")&amp;" "&amp;IF(AT16=TRUE,AS16,"")&amp;" "&amp;IF(AT17=TRUE,AS17,"")&amp;" "&amp;IF(AT18=TRUE,AS18,"")&amp;" "&amp;IF(AT19=TRUE,AS19,""))</f>
      </c>
      <c r="E79" s="169"/>
      <c r="F79" s="169"/>
      <c r="G79" s="169"/>
      <c r="H79" s="169"/>
      <c r="I79" s="169"/>
      <c r="J79" s="169"/>
      <c r="K79" s="169"/>
      <c r="L79" s="169"/>
      <c r="M79" s="169"/>
      <c r="N79" s="170"/>
      <c r="O79" s="5"/>
    </row>
    <row r="80" spans="1:15" ht="6" customHeight="1">
      <c r="A80" s="134"/>
      <c r="B80" s="135"/>
      <c r="C80" s="136"/>
      <c r="D80" s="162"/>
      <c r="E80" s="163"/>
      <c r="F80" s="163"/>
      <c r="G80" s="163"/>
      <c r="H80" s="163"/>
      <c r="I80" s="163"/>
      <c r="J80" s="163"/>
      <c r="K80" s="163"/>
      <c r="L80" s="163"/>
      <c r="M80" s="163"/>
      <c r="N80" s="164"/>
      <c r="O80" s="5"/>
    </row>
    <row r="81" spans="1:15" ht="97.5" customHeight="1">
      <c r="A81" s="372" t="s">
        <v>151</v>
      </c>
      <c r="B81" s="373"/>
      <c r="C81" s="374"/>
      <c r="D81" s="153" t="s">
        <v>295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5"/>
      <c r="O81" s="5"/>
    </row>
    <row r="82" spans="1:15" ht="15.75" thickBot="1">
      <c r="A82" s="410" t="s">
        <v>302</v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2"/>
      <c r="O82" s="5"/>
    </row>
    <row r="83" spans="1:15" ht="19.5" customHeight="1">
      <c r="A83" s="423" t="s">
        <v>299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8"/>
      <c r="O83" s="5"/>
    </row>
    <row r="84" spans="1:15" ht="90" customHeight="1">
      <c r="A84" s="420"/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2"/>
      <c r="O84" s="5"/>
    </row>
    <row r="85" spans="1:15" ht="15">
      <c r="A85" s="420"/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2"/>
      <c r="O85" s="5"/>
    </row>
    <row r="86" spans="1:15" ht="30" customHeight="1" thickBot="1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1"/>
      <c r="O86" s="5"/>
    </row>
    <row r="87" spans="1:15" ht="75">
      <c r="A87" s="403" t="s">
        <v>109</v>
      </c>
      <c r="B87" s="404"/>
      <c r="C87" s="405"/>
      <c r="D87" s="194">
        <f>TRIM(IF(AX8=TRUE,AW8,"")&amp;" "&amp;IF(AX9=TRUE,AW9,"")&amp;" "&amp;IF(AX10=TRUE,AW10,"")&amp;" "&amp;IF(AX11=TRUE,AW11,"")&amp;" "&amp;IF(AX12=TRUE,AW12,"")&amp;" "&amp;IF(AX13=TRUE,AW13,"")&amp;" "&amp;IF(AX14=TRUE,AW14,"")&amp;" "&amp;IF(AX15=TRUE,AW15,"")&amp;" "&amp;IF(AX16=TRUE,AW16,"")&amp;" "&amp;IF(AX17=TRUE,AW17,"")&amp;" "&amp;IF(AX18=TRUE,AW18,"")&amp;" "&amp;IF(AX19=TRUE,AW19,"")&amp;" "&amp;IF(AX20=TRUE,AW20,"")&amp;" "&amp;IF(AX21=TRUE,AW21,"")&amp;" "&amp;IF(AX22=TRUE,AW22,"")&amp;" "&amp;IF(AX23=TRUE,AW23,""))</f>
      </c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5"/>
    </row>
    <row r="88" spans="1:15" ht="71.25" customHeight="1">
      <c r="A88" s="134"/>
      <c r="B88" s="135"/>
      <c r="C88" s="136"/>
      <c r="D88" s="197"/>
      <c r="E88" s="198"/>
      <c r="F88" s="198"/>
      <c r="G88" s="198"/>
      <c r="H88" s="198"/>
      <c r="I88" s="198"/>
      <c r="J88" s="198"/>
      <c r="K88" s="198"/>
      <c r="L88" s="198"/>
      <c r="M88" s="198"/>
      <c r="N88" s="199"/>
      <c r="O88" s="5"/>
    </row>
    <row r="89" spans="1:15" ht="90" customHeight="1">
      <c r="A89" s="372" t="s">
        <v>151</v>
      </c>
      <c r="B89" s="373"/>
      <c r="C89" s="374"/>
      <c r="D89" s="153" t="s">
        <v>295</v>
      </c>
      <c r="E89" s="154"/>
      <c r="F89" s="154"/>
      <c r="G89" s="154"/>
      <c r="H89" s="154"/>
      <c r="I89" s="154"/>
      <c r="J89" s="154"/>
      <c r="K89" s="154"/>
      <c r="L89" s="154"/>
      <c r="M89" s="154"/>
      <c r="N89" s="155"/>
      <c r="O89" s="5"/>
    </row>
    <row r="90" spans="1:15" ht="15" customHeight="1" thickBot="1">
      <c r="A90" s="410" t="s">
        <v>303</v>
      </c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2"/>
      <c r="O90" s="5"/>
    </row>
    <row r="91" spans="1:14" ht="27" customHeight="1">
      <c r="A91" s="414" t="s">
        <v>299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3"/>
    </row>
    <row r="92" spans="1:14" ht="20.25" customHeight="1">
      <c r="A92" s="420"/>
      <c r="B92" s="421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2"/>
    </row>
    <row r="93" spans="1:14" ht="45.75" customHeight="1">
      <c r="A93" s="420"/>
      <c r="B93" s="421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2"/>
    </row>
    <row r="94" spans="1:14" ht="99.75" customHeight="1" thickBot="1">
      <c r="A94" s="13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/>
    </row>
    <row r="95" spans="1:14" ht="75">
      <c r="A95" s="403" t="s">
        <v>109</v>
      </c>
      <c r="B95" s="404"/>
      <c r="C95" s="405"/>
      <c r="D95" s="194">
        <f>TRIM(IF(BB8=TRUE,BA8,"")&amp;" "&amp;IF(BB9=TRUE,BA9,"")&amp;" "&amp;IF(BB10=TRUE,BA10,"")&amp;" "&amp;IF(BB11=TRUE,BA11,"")&amp;" "&amp;IF(BB12=TRUE,BA12,"")&amp;" "&amp;IF(BB13=TRUE,BA13,"")&amp;" "&amp;IF(BB14=TRUE,BA14,"")&amp;" "&amp;IF(BB15=TRUE,BA15,"")&amp;" "&amp;IF(BB16=TRUE,BA16,"")&amp;" "&amp;IF(BB17=TRUE,BA17,"")&amp;" "&amp;IF(BB18=TRUE,BA18,"")&amp;" "&amp;IF(BB19=TRUE,BA19,"")&amp;" "&amp;IF(BB20=TRUE,BA20,"")&amp;" "&amp;IF(BB21=TRUE,BA21,"")&amp;" "&amp;IF(BB22=TRUE,BA22,"")&amp;" "&amp;IF(BB23=TRUE,BA23,""))</f>
      </c>
      <c r="E95" s="195"/>
      <c r="F95" s="195"/>
      <c r="G95" s="195"/>
      <c r="H95" s="195"/>
      <c r="I95" s="195"/>
      <c r="J95" s="195"/>
      <c r="K95" s="195"/>
      <c r="L95" s="195"/>
      <c r="M95" s="195"/>
      <c r="N95" s="196"/>
    </row>
    <row r="96" spans="1:14" ht="15">
      <c r="A96" s="134"/>
      <c r="B96" s="135"/>
      <c r="C96" s="136"/>
      <c r="D96" s="197"/>
      <c r="E96" s="198"/>
      <c r="F96" s="198"/>
      <c r="G96" s="198"/>
      <c r="H96" s="198"/>
      <c r="I96" s="198"/>
      <c r="J96" s="198"/>
      <c r="K96" s="198"/>
      <c r="L96" s="198"/>
      <c r="M96" s="198"/>
      <c r="N96" s="199"/>
    </row>
    <row r="97" spans="1:14" ht="90" customHeight="1">
      <c r="A97" s="372" t="s">
        <v>151</v>
      </c>
      <c r="B97" s="373"/>
      <c r="C97" s="374"/>
      <c r="D97" s="153" t="s">
        <v>295</v>
      </c>
      <c r="E97" s="154"/>
      <c r="F97" s="154"/>
      <c r="G97" s="154"/>
      <c r="H97" s="154"/>
      <c r="I97" s="154"/>
      <c r="J97" s="154"/>
      <c r="K97" s="154"/>
      <c r="L97" s="154"/>
      <c r="M97" s="154"/>
      <c r="N97" s="155"/>
    </row>
    <row r="99" spans="1:14" ht="15.75" thickBot="1">
      <c r="A99" s="214" t="s">
        <v>298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6"/>
    </row>
    <row r="100" spans="1:14" ht="15">
      <c r="A100" s="171" t="s">
        <v>110</v>
      </c>
      <c r="B100" s="172"/>
      <c r="C100" s="173"/>
      <c r="D100" s="183" t="s">
        <v>123</v>
      </c>
      <c r="E100" s="184"/>
      <c r="F100" s="185"/>
      <c r="G100" s="424" t="s">
        <v>125</v>
      </c>
      <c r="H100" s="425"/>
      <c r="I100" s="177" t="s">
        <v>17</v>
      </c>
      <c r="J100" s="178"/>
      <c r="K100" s="178"/>
      <c r="L100" s="178"/>
      <c r="M100" s="178"/>
      <c r="N100" s="179"/>
    </row>
    <row r="101" spans="1:14" ht="31.5" customHeight="1">
      <c r="A101" s="174"/>
      <c r="B101" s="175"/>
      <c r="C101" s="176"/>
      <c r="D101" s="186"/>
      <c r="E101" s="187"/>
      <c r="F101" s="188"/>
      <c r="G101" s="426"/>
      <c r="H101" s="427"/>
      <c r="I101" s="180"/>
      <c r="J101" s="181"/>
      <c r="K101" s="181"/>
      <c r="L101" s="181"/>
      <c r="M101" s="181"/>
      <c r="N101" s="182"/>
    </row>
    <row r="102" spans="1:14" ht="1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3"/>
    </row>
    <row r="103" spans="1:14" ht="15">
      <c r="A103" s="217" t="s">
        <v>111</v>
      </c>
      <c r="B103" s="218"/>
      <c r="C103" s="219"/>
      <c r="D103" s="220"/>
      <c r="E103" s="220"/>
      <c r="F103" s="220"/>
      <c r="G103" s="428" t="s">
        <v>124</v>
      </c>
      <c r="H103" s="428"/>
      <c r="I103" s="221" t="s">
        <v>112</v>
      </c>
      <c r="J103" s="221"/>
      <c r="K103" s="222" t="s">
        <v>113</v>
      </c>
      <c r="L103" s="223"/>
      <c r="M103" s="223"/>
      <c r="N103" s="224"/>
    </row>
    <row r="104" spans="1:14" ht="27.75" customHeight="1">
      <c r="A104" s="174"/>
      <c r="B104" s="175"/>
      <c r="C104" s="176"/>
      <c r="D104" s="220"/>
      <c r="E104" s="220"/>
      <c r="F104" s="220"/>
      <c r="G104" s="428"/>
      <c r="H104" s="428"/>
      <c r="I104" s="220" t="s">
        <v>17</v>
      </c>
      <c r="J104" s="220"/>
      <c r="K104" s="225" t="s">
        <v>17</v>
      </c>
      <c r="L104" s="226"/>
      <c r="M104" s="226"/>
      <c r="N104" s="227"/>
    </row>
    <row r="105" spans="1:14" ht="1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ht="15">
      <c r="A106" s="208" t="s">
        <v>114</v>
      </c>
      <c r="B106" s="210"/>
      <c r="C106" s="200" t="s">
        <v>17</v>
      </c>
      <c r="D106" s="206"/>
      <c r="E106" s="401" t="s">
        <v>115</v>
      </c>
      <c r="F106" s="210"/>
      <c r="G106" s="200" t="s">
        <v>17</v>
      </c>
      <c r="H106" s="201"/>
      <c r="I106" s="201"/>
      <c r="J106" s="201"/>
      <c r="K106" s="201"/>
      <c r="L106" s="201"/>
      <c r="M106" s="201"/>
      <c r="N106" s="202"/>
    </row>
    <row r="107" spans="1:14" ht="15.75" thickBot="1">
      <c r="A107" s="211"/>
      <c r="B107" s="213"/>
      <c r="C107" s="203"/>
      <c r="D107" s="207"/>
      <c r="E107" s="402"/>
      <c r="F107" s="213"/>
      <c r="G107" s="203"/>
      <c r="H107" s="204"/>
      <c r="I107" s="204"/>
      <c r="J107" s="204"/>
      <c r="K107" s="204"/>
      <c r="L107" s="204"/>
      <c r="M107" s="204"/>
      <c r="N107" s="205"/>
    </row>
  </sheetData>
  <sheetProtection/>
  <mergeCells count="156">
    <mergeCell ref="I104:J104"/>
    <mergeCell ref="K104:N104"/>
    <mergeCell ref="A106:B107"/>
    <mergeCell ref="C106:D107"/>
    <mergeCell ref="E106:F107"/>
    <mergeCell ref="G106:N107"/>
    <mergeCell ref="A99:N99"/>
    <mergeCell ref="A100:C101"/>
    <mergeCell ref="D100:F101"/>
    <mergeCell ref="G100:H101"/>
    <mergeCell ref="I100:N101"/>
    <mergeCell ref="A103:C104"/>
    <mergeCell ref="D103:F104"/>
    <mergeCell ref="G103:H104"/>
    <mergeCell ref="I103:J103"/>
    <mergeCell ref="K103:N103"/>
    <mergeCell ref="A90:N90"/>
    <mergeCell ref="A91:N91"/>
    <mergeCell ref="A92:N94"/>
    <mergeCell ref="A95:C96"/>
    <mergeCell ref="D95:N96"/>
    <mergeCell ref="A97:C97"/>
    <mergeCell ref="D97:N97"/>
    <mergeCell ref="A83:N83"/>
    <mergeCell ref="A84:N86"/>
    <mergeCell ref="A87:C88"/>
    <mergeCell ref="D87:N88"/>
    <mergeCell ref="A89:C89"/>
    <mergeCell ref="D89:N89"/>
    <mergeCell ref="A76:N78"/>
    <mergeCell ref="A79:C80"/>
    <mergeCell ref="D79:N80"/>
    <mergeCell ref="A81:C81"/>
    <mergeCell ref="D81:N81"/>
    <mergeCell ref="A82:N82"/>
    <mergeCell ref="A71:C72"/>
    <mergeCell ref="D71:N72"/>
    <mergeCell ref="A73:C73"/>
    <mergeCell ref="D73:N73"/>
    <mergeCell ref="A74:N74"/>
    <mergeCell ref="A75:N75"/>
    <mergeCell ref="B65:F65"/>
    <mergeCell ref="I65:N65"/>
    <mergeCell ref="B66:F66"/>
    <mergeCell ref="B67:F67"/>
    <mergeCell ref="B68:F68"/>
    <mergeCell ref="B69:F69"/>
    <mergeCell ref="A60:C60"/>
    <mergeCell ref="D60:G60"/>
    <mergeCell ref="I60:N60"/>
    <mergeCell ref="A62:N62"/>
    <mergeCell ref="A63:N63"/>
    <mergeCell ref="A64:N64"/>
    <mergeCell ref="A57:N57"/>
    <mergeCell ref="A58:C58"/>
    <mergeCell ref="D58:G58"/>
    <mergeCell ref="I58:K58"/>
    <mergeCell ref="L58:N58"/>
    <mergeCell ref="A59:C59"/>
    <mergeCell ref="D59:G59"/>
    <mergeCell ref="I59:K59"/>
    <mergeCell ref="L59:N59"/>
    <mergeCell ref="A53:A54"/>
    <mergeCell ref="B53:N53"/>
    <mergeCell ref="B54:G54"/>
    <mergeCell ref="H54:N54"/>
    <mergeCell ref="A55:A56"/>
    <mergeCell ref="B55:N55"/>
    <mergeCell ref="B56:G56"/>
    <mergeCell ref="H56:N56"/>
    <mergeCell ref="A49:A50"/>
    <mergeCell ref="B49:N49"/>
    <mergeCell ref="B50:G50"/>
    <mergeCell ref="H50:N50"/>
    <mergeCell ref="A51:A52"/>
    <mergeCell ref="B51:N51"/>
    <mergeCell ref="B52:G52"/>
    <mergeCell ref="H52:N52"/>
    <mergeCell ref="A45:A46"/>
    <mergeCell ref="B45:N45"/>
    <mergeCell ref="B46:G46"/>
    <mergeCell ref="H46:N46"/>
    <mergeCell ref="A47:A48"/>
    <mergeCell ref="B47:N47"/>
    <mergeCell ref="B48:G48"/>
    <mergeCell ref="H48:N48"/>
    <mergeCell ref="B42:G42"/>
    <mergeCell ref="H42:N42"/>
    <mergeCell ref="A43:A44"/>
    <mergeCell ref="B43:N43"/>
    <mergeCell ref="B44:G44"/>
    <mergeCell ref="H44:N44"/>
    <mergeCell ref="A39:A40"/>
    <mergeCell ref="B39:N39"/>
    <mergeCell ref="B40:G40"/>
    <mergeCell ref="H40:N40"/>
    <mergeCell ref="S40:S41"/>
    <mergeCell ref="T40:AF40"/>
    <mergeCell ref="A41:A42"/>
    <mergeCell ref="B41:N41"/>
    <mergeCell ref="T41:Y41"/>
    <mergeCell ref="Z41:AF41"/>
    <mergeCell ref="B36:G36"/>
    <mergeCell ref="H36:N36"/>
    <mergeCell ref="A37:A38"/>
    <mergeCell ref="B37:N37"/>
    <mergeCell ref="B38:G38"/>
    <mergeCell ref="H38:N38"/>
    <mergeCell ref="A33:C34"/>
    <mergeCell ref="D33:E34"/>
    <mergeCell ref="F33:N33"/>
    <mergeCell ref="F34:N34"/>
    <mergeCell ref="A35:J35"/>
    <mergeCell ref="K35:N35"/>
    <mergeCell ref="A29:C30"/>
    <mergeCell ref="D29:E30"/>
    <mergeCell ref="F29:N29"/>
    <mergeCell ref="F30:N30"/>
    <mergeCell ref="A31:C32"/>
    <mergeCell ref="D31:E32"/>
    <mergeCell ref="F31:N31"/>
    <mergeCell ref="F32:N32"/>
    <mergeCell ref="A23:C24"/>
    <mergeCell ref="D23:G24"/>
    <mergeCell ref="H23:N23"/>
    <mergeCell ref="H24:N24"/>
    <mergeCell ref="A25:C28"/>
    <mergeCell ref="D25:N28"/>
    <mergeCell ref="A19:C20"/>
    <mergeCell ref="D19:G20"/>
    <mergeCell ref="H19:N19"/>
    <mergeCell ref="H20:N20"/>
    <mergeCell ref="A21:C22"/>
    <mergeCell ref="D21:G22"/>
    <mergeCell ref="H21:N21"/>
    <mergeCell ref="H22:N22"/>
    <mergeCell ref="A14:N14"/>
    <mergeCell ref="A16:N16"/>
    <mergeCell ref="A17:C18"/>
    <mergeCell ref="D17:G18"/>
    <mergeCell ref="H17:N17"/>
    <mergeCell ref="H18:N18"/>
    <mergeCell ref="A10:E10"/>
    <mergeCell ref="F10:G10"/>
    <mergeCell ref="H10:I10"/>
    <mergeCell ref="J10:N10"/>
    <mergeCell ref="A12:N12"/>
    <mergeCell ref="A13:N13"/>
    <mergeCell ref="A7:E7"/>
    <mergeCell ref="F7:N7"/>
    <mergeCell ref="A8:E8"/>
    <mergeCell ref="F8:N8"/>
    <mergeCell ref="A9:E9"/>
    <mergeCell ref="F9:I9"/>
    <mergeCell ref="J9:K9"/>
    <mergeCell ref="L9:N9"/>
  </mergeCells>
  <conditionalFormatting sqref="D29:E34 A59:C59 K35 D17:G22 D23">
    <cfRule type="containsText" priority="12" dxfId="43" operator="containsText" text="Zvoľte">
      <formula>NOT(ISERROR(SEARCH("Zvoľte",A17)))</formula>
    </cfRule>
  </conditionalFormatting>
  <conditionalFormatting sqref="B37:N37 B39:N39 B43:N43 B47:N47 B49:N49 B53:N53 B51 B45 B41:N41">
    <cfRule type="containsText" priority="10" dxfId="44" operator="containsText" text="Zadajte">
      <formula>NOT(ISERROR(SEARCH("Zadajte",B37)))</formula>
    </cfRule>
    <cfRule type="containsText" priority="11" dxfId="45" operator="containsText" text="Nevypisujte">
      <formula>NOT(ISERROR(SEARCH("Nevypisujte",B37)))</formula>
    </cfRule>
  </conditionalFormatting>
  <conditionalFormatting sqref="AC9:AD10 AC12">
    <cfRule type="containsText" priority="6" dxfId="46" operator="containsText" text="Zvoľte">
      <formula>NOT(ISERROR(SEARCH("Zvoľte",AC9)))</formula>
    </cfRule>
  </conditionalFormatting>
  <conditionalFormatting sqref="X9:X11 X13:X16">
    <cfRule type="containsText" priority="9" dxfId="46" operator="containsText" text="Zvoľte">
      <formula>NOT(ISERROR(SEARCH("Zvoľte",X9)))</formula>
    </cfRule>
  </conditionalFormatting>
  <conditionalFormatting sqref="Y9:Z14">
    <cfRule type="containsText" priority="8" dxfId="46" operator="containsText" text="Zvoľte">
      <formula>NOT(ISERROR(SEARCH("Zvoľte",Y9)))</formula>
    </cfRule>
  </conditionalFormatting>
  <conditionalFormatting sqref="AA9:AB12">
    <cfRule type="containsText" priority="7" dxfId="46" operator="containsText" text="Zvoľte">
      <formula>NOT(ISERROR(SEARCH("Zvoľte",AA9)))</formula>
    </cfRule>
  </conditionalFormatting>
  <conditionalFormatting sqref="N23:N24 A23 G23:H24">
    <cfRule type="containsText" priority="5" dxfId="46" operator="containsText" text="Zvoľte">
      <formula>NOT(ISERROR(SEARCH("Zvoľte",A23)))</formula>
    </cfRule>
  </conditionalFormatting>
  <conditionalFormatting sqref="B55:N55">
    <cfRule type="containsText" priority="3" dxfId="44" operator="containsText" text="Zadajte">
      <formula>NOT(ISERROR(SEARCH("Zadajte",B55)))</formula>
    </cfRule>
    <cfRule type="containsText" priority="4" dxfId="45" operator="containsText" text="Nevypisujte">
      <formula>NOT(ISERROR(SEARCH("Nevypisujte",B55)))</formula>
    </cfRule>
  </conditionalFormatting>
  <conditionalFormatting sqref="AC11">
    <cfRule type="containsText" priority="2" dxfId="46" operator="containsText" text="Zvoľte">
      <formula>NOT(ISERROR(SEARCH("Zvoľte",AC11)))</formula>
    </cfRule>
  </conditionalFormatting>
  <conditionalFormatting sqref="AD11">
    <cfRule type="containsText" priority="1" dxfId="46" operator="containsText" text="Zvoľte">
      <formula>NOT(ISERROR(SEARCH("Zvoľte",AD11)))</formula>
    </cfRule>
  </conditionalFormatting>
  <dataValidations count="9">
    <dataValidation type="list" allowBlank="1" showInputMessage="1" showErrorMessage="1" sqref="D33:E34">
      <formula1>$AC$9:$AC$12</formula1>
    </dataValidation>
    <dataValidation type="list" allowBlank="1" showInputMessage="1" showErrorMessage="1" sqref="D23:G24">
      <formula1>$AH$9:$AH$24</formula1>
    </dataValidation>
    <dataValidation type="list" allowBlank="1" showInputMessage="1" showErrorMessage="1" sqref="K35:N35">
      <formula1>$AE$9:$AE$19</formula1>
    </dataValidation>
    <dataValidation type="list" allowBlank="1" showInputMessage="1" showErrorMessage="1" sqref="D29:E30">
      <formula1>$Y$9:$Y$14</formula1>
    </dataValidation>
    <dataValidation type="list" allowBlank="1" showInputMessage="1" showErrorMessage="1" sqref="D21:G22">
      <formula1>$W$9:$W$17</formula1>
    </dataValidation>
    <dataValidation type="list" allowBlank="1" showInputMessage="1" showErrorMessage="1" sqref="D19:G20">
      <formula1>$U$9:$U$13</formula1>
    </dataValidation>
    <dataValidation type="list" allowBlank="1" showInputMessage="1" showErrorMessage="1" sqref="D17:G18">
      <formula1>$S$9:$S$16</formula1>
    </dataValidation>
    <dataValidation type="list" allowBlank="1" showInputMessage="1" showErrorMessage="1" sqref="D31:E32">
      <formula1>$AA$9:$AA$12</formula1>
    </dataValidation>
    <dataValidation type="list" allowBlank="1" showInputMessage="1" showErrorMessage="1" sqref="A59:C59">
      <formula1>$AF$9:$AF$17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52">
      <selection activeCell="C63" sqref="C63:C70"/>
    </sheetView>
  </sheetViews>
  <sheetFormatPr defaultColWidth="9.140625" defaultRowHeight="15"/>
  <cols>
    <col min="2" max="2" width="17.7109375" style="0" customWidth="1"/>
    <col min="3" max="3" width="102.00390625" style="0" customWidth="1"/>
    <col min="4" max="4" width="55.421875" style="32" customWidth="1"/>
    <col min="5" max="5" width="8.8515625" style="0" hidden="1" customWidth="1"/>
  </cols>
  <sheetData>
    <row r="3" spans="2:5" ht="15">
      <c r="B3" s="13"/>
      <c r="C3" s="13" t="s">
        <v>92</v>
      </c>
      <c r="D3" s="36" t="s">
        <v>93</v>
      </c>
      <c r="E3" s="13"/>
    </row>
    <row r="6" spans="3:4" ht="15">
      <c r="C6" s="1" t="s">
        <v>94</v>
      </c>
      <c r="D6" s="37"/>
    </row>
    <row r="7" spans="3:4" ht="15">
      <c r="C7" s="2"/>
      <c r="D7" s="38"/>
    </row>
    <row r="8" spans="1:5" ht="15">
      <c r="A8" s="20"/>
      <c r="C8" s="3" t="s">
        <v>7</v>
      </c>
      <c r="D8" s="39" t="s">
        <v>152</v>
      </c>
      <c r="E8" t="str">
        <f>IF(D8="","",D8&amp;"; ")</f>
        <v>D201+D203; </v>
      </c>
    </row>
    <row r="9" spans="1:5" ht="15">
      <c r="A9" s="20"/>
      <c r="C9" s="3" t="s">
        <v>95</v>
      </c>
      <c r="D9" s="33" t="s">
        <v>153</v>
      </c>
      <c r="E9" t="str">
        <f aca="true" t="shared" si="0" ref="E9:E20">IF(D9="","",D9&amp;"; ")</f>
        <v>D201+D203+D405; </v>
      </c>
    </row>
    <row r="10" spans="1:5" ht="15">
      <c r="A10" s="20"/>
      <c r="C10" s="3" t="s">
        <v>8</v>
      </c>
      <c r="D10" s="33" t="s">
        <v>154</v>
      </c>
      <c r="E10" t="str">
        <f t="shared" si="0"/>
        <v>D201+D203+D204; </v>
      </c>
    </row>
    <row r="11" spans="1:5" ht="15">
      <c r="A11" s="20"/>
      <c r="C11" s="3" t="s">
        <v>9</v>
      </c>
      <c r="D11" s="33" t="s">
        <v>154</v>
      </c>
      <c r="E11" t="str">
        <f t="shared" si="0"/>
        <v>D201+D203+D204; </v>
      </c>
    </row>
    <row r="12" spans="1:5" ht="15">
      <c r="A12" s="20"/>
      <c r="C12" s="3" t="s">
        <v>10</v>
      </c>
      <c r="D12" s="33" t="s">
        <v>154</v>
      </c>
      <c r="E12" t="str">
        <f t="shared" si="0"/>
        <v>D201+D203+D204; </v>
      </c>
    </row>
    <row r="13" spans="1:5" ht="15">
      <c r="A13" s="20"/>
      <c r="C13" s="3" t="s">
        <v>11</v>
      </c>
      <c r="D13" s="33" t="s">
        <v>154</v>
      </c>
      <c r="E13" t="str">
        <f t="shared" si="0"/>
        <v>D201+D203+D204; </v>
      </c>
    </row>
    <row r="14" spans="1:5" ht="15">
      <c r="A14" s="20"/>
      <c r="C14" s="3" t="s">
        <v>12</v>
      </c>
      <c r="D14" s="33" t="s">
        <v>154</v>
      </c>
      <c r="E14" t="str">
        <f t="shared" si="0"/>
        <v>D201+D203+D204; </v>
      </c>
    </row>
    <row r="15" spans="1:5" ht="15">
      <c r="A15" s="20"/>
      <c r="C15" s="3" t="s">
        <v>13</v>
      </c>
      <c r="D15" s="33" t="s">
        <v>154</v>
      </c>
      <c r="E15" t="str">
        <f t="shared" si="0"/>
        <v>D201+D203+D204; </v>
      </c>
    </row>
    <row r="16" spans="1:5" ht="15">
      <c r="A16" s="20"/>
      <c r="C16" s="3" t="s">
        <v>14</v>
      </c>
      <c r="D16" s="33" t="s">
        <v>154</v>
      </c>
      <c r="E16" t="str">
        <f t="shared" si="0"/>
        <v>D201+D203+D204; </v>
      </c>
    </row>
    <row r="17" spans="1:5" ht="15">
      <c r="A17" s="20"/>
      <c r="C17" s="3" t="s">
        <v>15</v>
      </c>
      <c r="D17" s="33" t="s">
        <v>154</v>
      </c>
      <c r="E17" t="str">
        <f t="shared" si="0"/>
        <v>D201+D203+D204; </v>
      </c>
    </row>
    <row r="18" ht="15">
      <c r="E18">
        <f t="shared" si="0"/>
      </c>
    </row>
    <row r="19" spans="3:5" ht="15">
      <c r="C19" s="1" t="s">
        <v>16</v>
      </c>
      <c r="E19">
        <f t="shared" si="0"/>
      </c>
    </row>
    <row r="20" spans="3:5" ht="15">
      <c r="C20" t="s">
        <v>17</v>
      </c>
      <c r="E20">
        <f t="shared" si="0"/>
      </c>
    </row>
    <row r="21" spans="1:5" ht="15">
      <c r="A21" s="20"/>
      <c r="C21" s="4" t="s">
        <v>18</v>
      </c>
      <c r="D21" s="55" t="s">
        <v>155</v>
      </c>
      <c r="E21" t="str">
        <f>IF(D21="",""," "&amp;D21&amp;"; ")</f>
        <v> D101; </v>
      </c>
    </row>
    <row r="22" spans="1:5" ht="15">
      <c r="A22" s="20"/>
      <c r="C22" s="4" t="s">
        <v>19</v>
      </c>
      <c r="D22" s="55" t="s">
        <v>155</v>
      </c>
      <c r="E22" t="str">
        <f aca="true" t="shared" si="1" ref="E22:E70">IF(D22="",""," "&amp;D22&amp;"; ")</f>
        <v> D101; </v>
      </c>
    </row>
    <row r="23" spans="1:5" ht="15">
      <c r="A23" s="20"/>
      <c r="C23" s="3" t="s">
        <v>20</v>
      </c>
      <c r="D23" s="55" t="s">
        <v>156</v>
      </c>
      <c r="E23" t="str">
        <f t="shared" si="1"/>
        <v> D102; </v>
      </c>
    </row>
    <row r="24" spans="1:5" ht="15">
      <c r="A24" s="20"/>
      <c r="C24" s="3" t="s">
        <v>21</v>
      </c>
      <c r="D24" s="55" t="s">
        <v>157</v>
      </c>
      <c r="E24" t="str">
        <f t="shared" si="1"/>
        <v> D101+D102; </v>
      </c>
    </row>
    <row r="25" spans="1:5" ht="15">
      <c r="A25" s="20"/>
      <c r="C25" s="3" t="s">
        <v>22</v>
      </c>
      <c r="D25" s="55" t="s">
        <v>158</v>
      </c>
      <c r="E25" t="str">
        <f t="shared" si="1"/>
        <v> D103+D104; </v>
      </c>
    </row>
    <row r="26" spans="1:5" ht="15">
      <c r="A26" s="20"/>
      <c r="C26" s="3" t="s">
        <v>23</v>
      </c>
      <c r="D26" s="55" t="s">
        <v>158</v>
      </c>
      <c r="E26" t="str">
        <f t="shared" si="1"/>
        <v> D103+D104; </v>
      </c>
    </row>
    <row r="27" spans="1:5" ht="15">
      <c r="A27" s="20"/>
      <c r="C27" s="3" t="s">
        <v>24</v>
      </c>
      <c r="D27" s="55" t="s">
        <v>159</v>
      </c>
      <c r="E27" t="str">
        <f t="shared" si="1"/>
        <v> D105; </v>
      </c>
    </row>
    <row r="28" spans="1:5" ht="15">
      <c r="A28" s="20"/>
      <c r="C28" s="3" t="s">
        <v>25</v>
      </c>
      <c r="D28" s="55" t="s">
        <v>159</v>
      </c>
      <c r="E28" t="str">
        <f t="shared" si="1"/>
        <v> D105; </v>
      </c>
    </row>
    <row r="29" spans="1:5" ht="15">
      <c r="A29" s="20"/>
      <c r="C29" s="3" t="s">
        <v>26</v>
      </c>
      <c r="D29" s="55" t="s">
        <v>160</v>
      </c>
      <c r="E29" t="str">
        <f t="shared" si="1"/>
        <v> D106; </v>
      </c>
    </row>
    <row r="30" spans="1:5" ht="15">
      <c r="A30" s="20"/>
      <c r="C30" s="3" t="s">
        <v>27</v>
      </c>
      <c r="D30" s="55" t="s">
        <v>160</v>
      </c>
      <c r="E30" t="str">
        <f t="shared" si="1"/>
        <v> D106; </v>
      </c>
    </row>
    <row r="31" spans="1:5" ht="15">
      <c r="A31" s="20"/>
      <c r="C31" s="3" t="s">
        <v>161</v>
      </c>
      <c r="D31" s="57" t="s">
        <v>162</v>
      </c>
      <c r="E31" t="str">
        <f t="shared" si="1"/>
        <v> D302+D305; </v>
      </c>
    </row>
    <row r="32" spans="1:5" ht="15">
      <c r="A32" s="20"/>
      <c r="B32" s="5"/>
      <c r="C32" s="3" t="s">
        <v>96</v>
      </c>
      <c r="D32" s="57" t="s">
        <v>163</v>
      </c>
      <c r="E32" t="str">
        <f t="shared" si="1"/>
        <v> D107+D305; </v>
      </c>
    </row>
    <row r="33" spans="4:5" ht="15">
      <c r="D33" s="55"/>
      <c r="E33">
        <f t="shared" si="1"/>
      </c>
    </row>
    <row r="34" spans="3:5" ht="15">
      <c r="C34" s="56" t="s">
        <v>28</v>
      </c>
      <c r="D34" s="55"/>
      <c r="E34">
        <f t="shared" si="1"/>
      </c>
    </row>
    <row r="35" spans="4:5" ht="15">
      <c r="D35" s="55"/>
      <c r="E35">
        <f t="shared" si="1"/>
      </c>
    </row>
    <row r="36" spans="1:5" ht="15">
      <c r="A36" s="20"/>
      <c r="C36" s="3" t="s">
        <v>164</v>
      </c>
      <c r="D36" s="58" t="s">
        <v>167</v>
      </c>
      <c r="E36" t="str">
        <f t="shared" si="1"/>
        <v> D303+D304+D305+D316+D203; </v>
      </c>
    </row>
    <row r="37" spans="1:5" ht="15">
      <c r="A37" s="20"/>
      <c r="C37" s="3" t="s">
        <v>29</v>
      </c>
      <c r="D37" s="57" t="s">
        <v>168</v>
      </c>
      <c r="E37" t="str">
        <f t="shared" si="1"/>
        <v> D301+D310+D316+D317; </v>
      </c>
    </row>
    <row r="38" spans="1:5" ht="15">
      <c r="A38" s="20"/>
      <c r="C38" s="3" t="s">
        <v>85</v>
      </c>
      <c r="D38" s="57" t="s">
        <v>169</v>
      </c>
      <c r="E38" t="str">
        <f t="shared" si="1"/>
        <v> D301; </v>
      </c>
    </row>
    <row r="39" spans="1:5" ht="15">
      <c r="A39" s="20"/>
      <c r="C39" s="3" t="s">
        <v>30</v>
      </c>
      <c r="D39" s="57" t="s">
        <v>170</v>
      </c>
      <c r="E39" t="str">
        <f t="shared" si="1"/>
        <v> D304+D305+D306+D311; </v>
      </c>
    </row>
    <row r="40" spans="1:5" ht="15">
      <c r="A40" s="20"/>
      <c r="C40" s="3" t="s">
        <v>31</v>
      </c>
      <c r="D40" s="57" t="s">
        <v>171</v>
      </c>
      <c r="E40" t="str">
        <f t="shared" si="1"/>
        <v> D304+D305+D308+D315; </v>
      </c>
    </row>
    <row r="41" spans="1:5" ht="15">
      <c r="A41" s="20"/>
      <c r="C41" s="3" t="s">
        <v>32</v>
      </c>
      <c r="D41" s="58" t="s">
        <v>172</v>
      </c>
      <c r="E41" t="str">
        <f t="shared" si="1"/>
        <v> D301+D304+D306+D310+D311+D314+D315+D316+D317; </v>
      </c>
    </row>
    <row r="42" spans="1:5" ht="15">
      <c r="A42" s="20"/>
      <c r="C42" s="3" t="s">
        <v>33</v>
      </c>
      <c r="D42" s="57" t="s">
        <v>170</v>
      </c>
      <c r="E42" t="str">
        <f t="shared" si="1"/>
        <v> D304+D305+D306+D311; </v>
      </c>
    </row>
    <row r="43" spans="1:5" ht="15">
      <c r="A43" s="20"/>
      <c r="C43" s="3" t="s">
        <v>34</v>
      </c>
      <c r="D43" s="57" t="s">
        <v>173</v>
      </c>
      <c r="E43" t="str">
        <f t="shared" si="1"/>
        <v> D304+D311+D312; </v>
      </c>
    </row>
    <row r="44" spans="1:5" ht="15">
      <c r="A44" s="20"/>
      <c r="C44" s="3" t="s">
        <v>35</v>
      </c>
      <c r="D44" s="57" t="s">
        <v>174</v>
      </c>
      <c r="E44" t="str">
        <f t="shared" si="1"/>
        <v> D302+D304+D313; </v>
      </c>
    </row>
    <row r="45" spans="1:5" ht="15">
      <c r="A45" s="20"/>
      <c r="C45" s="3" t="s">
        <v>36</v>
      </c>
      <c r="D45" s="57" t="s">
        <v>175</v>
      </c>
      <c r="E45" t="str">
        <f t="shared" si="1"/>
        <v> D304+D305+D307+D310+D314; </v>
      </c>
    </row>
    <row r="46" spans="1:5" ht="25.5">
      <c r="A46" s="20"/>
      <c r="C46" s="3" t="s">
        <v>37</v>
      </c>
      <c r="D46" s="58" t="s">
        <v>176</v>
      </c>
      <c r="E46" t="str">
        <f t="shared" si="1"/>
        <v> D304+D305+D307+D308+D309+D310+D314+D315+D316+D317+D318; </v>
      </c>
    </row>
    <row r="47" spans="1:5" ht="15">
      <c r="A47" s="20"/>
      <c r="C47" s="3" t="s">
        <v>38</v>
      </c>
      <c r="D47" s="57" t="s">
        <v>177</v>
      </c>
      <c r="E47" t="str">
        <f t="shared" si="1"/>
        <v> D303+D310+D314+D316+D203; </v>
      </c>
    </row>
    <row r="48" spans="1:5" ht="15">
      <c r="A48" s="20"/>
      <c r="C48" s="3" t="s">
        <v>39</v>
      </c>
      <c r="D48" s="57" t="s">
        <v>178</v>
      </c>
      <c r="E48" t="str">
        <f t="shared" si="1"/>
        <v> D303+D314+D316+D203; </v>
      </c>
    </row>
    <row r="49" spans="1:5" ht="25.5">
      <c r="A49" s="20"/>
      <c r="C49" s="3" t="s">
        <v>40</v>
      </c>
      <c r="D49" s="58" t="s">
        <v>179</v>
      </c>
      <c r="E49" t="str">
        <f t="shared" si="1"/>
        <v> D301+D303+D304+D308+D309+D310+D314+D315+D316+D317+D318; </v>
      </c>
    </row>
    <row r="50" spans="1:5" ht="15">
      <c r="A50" s="20"/>
      <c r="C50" s="3" t="s">
        <v>41</v>
      </c>
      <c r="D50" s="57" t="s">
        <v>180</v>
      </c>
      <c r="E50" t="str">
        <f t="shared" si="1"/>
        <v> D304+D308+D310+D314+D315+D316+D318; </v>
      </c>
    </row>
    <row r="51" spans="1:5" ht="15">
      <c r="A51" s="20"/>
      <c r="C51" s="3" t="s">
        <v>165</v>
      </c>
      <c r="D51" s="57" t="s">
        <v>181</v>
      </c>
      <c r="E51" t="str">
        <f t="shared" si="1"/>
        <v> D303+D309+D310+D314+D316+D203; </v>
      </c>
    </row>
    <row r="52" spans="3:5" ht="15">
      <c r="C52" s="3"/>
      <c r="E52">
        <f t="shared" si="1"/>
      </c>
    </row>
    <row r="53" spans="3:5" ht="15">
      <c r="C53" s="1" t="s">
        <v>97</v>
      </c>
      <c r="D53" s="37"/>
      <c r="E53">
        <f t="shared" si="1"/>
      </c>
    </row>
    <row r="54" spans="3:5" ht="15">
      <c r="C54" s="6"/>
      <c r="D54" s="38"/>
      <c r="E54">
        <f t="shared" si="1"/>
      </c>
    </row>
    <row r="55" spans="1:5" ht="15">
      <c r="A55" s="20"/>
      <c r="C55" s="5" t="s">
        <v>42</v>
      </c>
      <c r="D55" s="53" t="s">
        <v>182</v>
      </c>
      <c r="E55" t="str">
        <f t="shared" si="1"/>
        <v> D402; </v>
      </c>
    </row>
    <row r="56" spans="1:5" ht="15">
      <c r="A56" s="20"/>
      <c r="C56" s="5" t="s">
        <v>43</v>
      </c>
      <c r="D56" s="53" t="s">
        <v>182</v>
      </c>
      <c r="E56" t="str">
        <f t="shared" si="1"/>
        <v> D402; </v>
      </c>
    </row>
    <row r="57" spans="1:5" ht="15">
      <c r="A57" s="20"/>
      <c r="C57" s="5" t="s">
        <v>44</v>
      </c>
      <c r="D57" s="53" t="s">
        <v>183</v>
      </c>
      <c r="E57" t="str">
        <f t="shared" si="1"/>
        <v> D403; </v>
      </c>
    </row>
    <row r="58" spans="1:5" ht="15">
      <c r="A58" s="20"/>
      <c r="C58" s="5" t="s">
        <v>45</v>
      </c>
      <c r="D58" s="53" t="s">
        <v>183</v>
      </c>
      <c r="E58" t="str">
        <f t="shared" si="1"/>
        <v> D403; </v>
      </c>
    </row>
    <row r="59" spans="1:5" ht="15">
      <c r="A59" s="20"/>
      <c r="C59" s="5" t="s">
        <v>46</v>
      </c>
      <c r="D59" s="53" t="s">
        <v>184</v>
      </c>
      <c r="E59" t="str">
        <f t="shared" si="1"/>
        <v> D404; </v>
      </c>
    </row>
    <row r="60" spans="1:5" ht="15">
      <c r="A60" s="20"/>
      <c r="C60" s="5" t="s">
        <v>47</v>
      </c>
      <c r="D60" s="53" t="s">
        <v>185</v>
      </c>
      <c r="E60" t="str">
        <f t="shared" si="1"/>
        <v> D406; </v>
      </c>
    </row>
    <row r="61" spans="1:5" ht="15">
      <c r="A61" s="20"/>
      <c r="C61" s="5" t="s">
        <v>48</v>
      </c>
      <c r="D61" s="53" t="s">
        <v>185</v>
      </c>
      <c r="E61" t="str">
        <f t="shared" si="1"/>
        <v> D406; </v>
      </c>
    </row>
    <row r="62" spans="1:5" ht="15">
      <c r="A62" s="20"/>
      <c r="C62" s="5" t="s">
        <v>49</v>
      </c>
      <c r="D62" s="53" t="s">
        <v>186</v>
      </c>
      <c r="E62" t="str">
        <f t="shared" si="1"/>
        <v> D408; </v>
      </c>
    </row>
    <row r="63" spans="1:5" ht="15">
      <c r="A63" s="20"/>
      <c r="C63" s="5" t="s">
        <v>50</v>
      </c>
      <c r="D63" s="53" t="s">
        <v>186</v>
      </c>
      <c r="E63" t="str">
        <f t="shared" si="1"/>
        <v> D408; </v>
      </c>
    </row>
    <row r="64" spans="1:5" ht="15">
      <c r="A64" s="20"/>
      <c r="C64" s="5" t="s">
        <v>51</v>
      </c>
      <c r="D64" s="53" t="s">
        <v>187</v>
      </c>
      <c r="E64" t="str">
        <f t="shared" si="1"/>
        <v> D407; </v>
      </c>
    </row>
    <row r="65" spans="1:5" ht="15">
      <c r="A65" s="20"/>
      <c r="C65" s="5" t="s">
        <v>52</v>
      </c>
      <c r="D65" s="53" t="s">
        <v>188</v>
      </c>
      <c r="E65" t="str">
        <f t="shared" si="1"/>
        <v> D401; </v>
      </c>
    </row>
    <row r="66" spans="1:5" ht="15">
      <c r="A66" s="20"/>
      <c r="C66" s="5" t="s">
        <v>53</v>
      </c>
      <c r="D66" s="53" t="s">
        <v>188</v>
      </c>
      <c r="E66" t="str">
        <f t="shared" si="1"/>
        <v> D401; </v>
      </c>
    </row>
    <row r="67" spans="1:5" ht="15">
      <c r="A67" s="20"/>
      <c r="C67" s="5" t="s">
        <v>54</v>
      </c>
      <c r="D67" s="53" t="s">
        <v>188</v>
      </c>
      <c r="E67" t="str">
        <f t="shared" si="1"/>
        <v> D401; </v>
      </c>
    </row>
    <row r="68" spans="1:5" ht="15">
      <c r="A68" s="20"/>
      <c r="C68" s="5" t="s">
        <v>55</v>
      </c>
      <c r="D68" s="53" t="s">
        <v>188</v>
      </c>
      <c r="E68" t="str">
        <f t="shared" si="1"/>
        <v> D401; </v>
      </c>
    </row>
    <row r="69" spans="1:5" ht="15">
      <c r="A69" s="20"/>
      <c r="C69" s="5" t="s">
        <v>56</v>
      </c>
      <c r="D69" s="53" t="s">
        <v>188</v>
      </c>
      <c r="E69" t="str">
        <f t="shared" si="1"/>
        <v> D401; </v>
      </c>
    </row>
    <row r="70" spans="1:5" ht="15">
      <c r="A70" s="20"/>
      <c r="C70" s="5" t="s">
        <v>57</v>
      </c>
      <c r="D70" s="53" t="s">
        <v>188</v>
      </c>
      <c r="E70" t="str">
        <f t="shared" si="1"/>
        <v> D401; 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F4">
      <selection activeCell="G7" sqref="G7"/>
    </sheetView>
  </sheetViews>
  <sheetFormatPr defaultColWidth="9.140625" defaultRowHeight="15"/>
  <cols>
    <col min="2" max="2" width="21.7109375" style="8" customWidth="1"/>
    <col min="3" max="5" width="29.8515625" style="9" customWidth="1"/>
    <col min="6" max="6" width="35.28125" style="9" customWidth="1"/>
    <col min="7" max="7" width="24.28125" style="16" customWidth="1"/>
    <col min="8" max="8" width="26.7109375" style="16" customWidth="1"/>
    <col min="9" max="10" width="20.8515625" style="16" customWidth="1"/>
    <col min="11" max="11" width="38.8515625" style="16" customWidth="1"/>
    <col min="12" max="12" width="9.140625" style="8" customWidth="1"/>
  </cols>
  <sheetData>
    <row r="1" ht="15"/>
    <row r="2" spans="2:12" s="15" customFormat="1" ht="75">
      <c r="B2" s="25" t="s">
        <v>88</v>
      </c>
      <c r="C2" s="429" t="s">
        <v>87</v>
      </c>
      <c r="D2" s="429"/>
      <c r="E2" s="429"/>
      <c r="F2" s="429"/>
      <c r="G2" s="430" t="s">
        <v>86</v>
      </c>
      <c r="H2" s="430"/>
      <c r="I2" s="430"/>
      <c r="J2" s="430"/>
      <c r="K2" s="430"/>
      <c r="L2" s="14"/>
    </row>
    <row r="3" spans="2:11" ht="126">
      <c r="B3" s="26" t="s">
        <v>64</v>
      </c>
      <c r="C3" s="7" t="s">
        <v>67</v>
      </c>
      <c r="D3" s="10" t="s">
        <v>68</v>
      </c>
      <c r="E3" s="10" t="s">
        <v>69</v>
      </c>
      <c r="F3" s="7" t="s">
        <v>91</v>
      </c>
      <c r="G3" s="11" t="s">
        <v>76</v>
      </c>
      <c r="H3" s="11" t="s">
        <v>80</v>
      </c>
      <c r="I3" s="12" t="s">
        <v>83</v>
      </c>
      <c r="J3" s="12" t="s">
        <v>107</v>
      </c>
      <c r="K3" s="11" t="s">
        <v>106</v>
      </c>
    </row>
    <row r="4" ht="15">
      <c r="B4" s="27"/>
    </row>
    <row r="5" spans="2:11" ht="75">
      <c r="B5" s="27"/>
      <c r="C5" s="18" t="s">
        <v>99</v>
      </c>
      <c r="D5" s="17" t="s">
        <v>68</v>
      </c>
      <c r="E5" s="17" t="s">
        <v>69</v>
      </c>
      <c r="F5" s="18" t="s">
        <v>100</v>
      </c>
      <c r="G5" s="24" t="s">
        <v>76</v>
      </c>
      <c r="H5" s="24" t="s">
        <v>80</v>
      </c>
      <c r="I5" s="24" t="s">
        <v>83</v>
      </c>
      <c r="J5" s="24" t="s">
        <v>103</v>
      </c>
      <c r="K5" s="24" t="s">
        <v>104</v>
      </c>
    </row>
    <row r="6" ht="15">
      <c r="B6" s="27"/>
    </row>
    <row r="7" spans="2:11" ht="60">
      <c r="B7" s="27" t="s">
        <v>116</v>
      </c>
      <c r="C7" s="9" t="s">
        <v>59</v>
      </c>
      <c r="D7" s="9" t="s">
        <v>70</v>
      </c>
      <c r="E7" s="9" t="s">
        <v>75</v>
      </c>
      <c r="F7" s="19" t="s">
        <v>101</v>
      </c>
      <c r="G7" s="16" t="s">
        <v>77</v>
      </c>
      <c r="H7" s="16" t="s">
        <v>81</v>
      </c>
      <c r="I7" s="16" t="s">
        <v>84</v>
      </c>
      <c r="J7" s="16">
        <v>1</v>
      </c>
      <c r="K7" s="19" t="s">
        <v>105</v>
      </c>
    </row>
    <row r="8" spans="2:10" ht="105">
      <c r="B8" s="27" t="s">
        <v>117</v>
      </c>
      <c r="C8" s="9" t="s">
        <v>60</v>
      </c>
      <c r="D8" s="9" t="s">
        <v>72</v>
      </c>
      <c r="E8" s="8" t="s">
        <v>65</v>
      </c>
      <c r="G8" s="16" t="s">
        <v>78</v>
      </c>
      <c r="H8" s="16" t="s">
        <v>82</v>
      </c>
      <c r="I8" s="16" t="s">
        <v>89</v>
      </c>
      <c r="J8" s="16">
        <v>2</v>
      </c>
    </row>
    <row r="9" spans="3:10" ht="30">
      <c r="C9" s="9" t="s">
        <v>61</v>
      </c>
      <c r="D9" s="9" t="s">
        <v>71</v>
      </c>
      <c r="E9" s="8" t="s">
        <v>66</v>
      </c>
      <c r="G9" s="16" t="s">
        <v>79</v>
      </c>
      <c r="H9" s="16" t="s">
        <v>102</v>
      </c>
      <c r="J9" s="16">
        <v>3</v>
      </c>
    </row>
    <row r="10" spans="3:10" ht="30">
      <c r="C10" s="9" t="s">
        <v>62</v>
      </c>
      <c r="D10" s="9" t="s">
        <v>73</v>
      </c>
      <c r="J10" s="16">
        <v>4</v>
      </c>
    </row>
    <row r="11" spans="3:12" ht="30">
      <c r="C11" s="9" t="s">
        <v>63</v>
      </c>
      <c r="D11" s="9" t="s">
        <v>74</v>
      </c>
      <c r="J11" s="16">
        <v>5</v>
      </c>
      <c r="L11"/>
    </row>
    <row r="12" spans="3:10" ht="30">
      <c r="C12" s="9" t="s">
        <v>58</v>
      </c>
      <c r="J12" s="16">
        <v>6</v>
      </c>
    </row>
    <row r="13" ht="15">
      <c r="J13" s="16">
        <v>7</v>
      </c>
    </row>
    <row r="14" ht="15">
      <c r="J14" s="16">
        <v>8</v>
      </c>
    </row>
    <row r="15" ht="15">
      <c r="J15" s="16">
        <v>9</v>
      </c>
    </row>
    <row r="16" ht="15">
      <c r="J16" s="16" t="s">
        <v>90</v>
      </c>
    </row>
    <row r="17" ht="15">
      <c r="L17"/>
    </row>
    <row r="18" ht="15">
      <c r="L18"/>
    </row>
    <row r="19" ht="15">
      <c r="L19"/>
    </row>
    <row r="20" ht="15">
      <c r="L20"/>
    </row>
    <row r="21" ht="15">
      <c r="L21"/>
    </row>
  </sheetData>
  <sheetProtection/>
  <mergeCells count="2">
    <mergeCell ref="C2:F2"/>
    <mergeCell ref="G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pilsnerurquell</dc:creator>
  <cp:keywords/>
  <dc:description/>
  <cp:lastModifiedBy>Aneta</cp:lastModifiedBy>
  <cp:lastPrinted>2018-10-30T15:40:41Z</cp:lastPrinted>
  <dcterms:created xsi:type="dcterms:W3CDTF">2018-08-04T20:19:14Z</dcterms:created>
  <dcterms:modified xsi:type="dcterms:W3CDTF">2018-11-04T16:25:40Z</dcterms:modified>
  <cp:category/>
  <cp:version/>
  <cp:contentType/>
  <cp:contentStatus/>
</cp:coreProperties>
</file>